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<sst xmlns="http://schemas.openxmlformats.org/spreadsheetml/2006/main">
  <si>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</si>
  <si>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661-п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</si>
  <si>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</si>
  <si>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</si>
  <si>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</si>
  <si>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</si>
  <si>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Ивановский железнодорожный колледж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</si>
  <si>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</si>
  <si>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</si>
  <si>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</si>
  <si>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</si>
  <si>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242У7850</t>
  </si>
  <si>
    <t>образование профессиональное среднее
деятельность по предоставлению прочих мест для временного проживания
</t>
  </si>
  <si>
    <t>По ОКВЭД</t>
  </si>
  <si>
    <t>85.21
55.90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</si>
  <si>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</si>
  <si>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</si>
  <si>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</si>
  <si>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</si>
  <si>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</si>
  <si>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</si>
  <si>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</si>
  <si>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</si>
  <si>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Код по общероссийскому перечню или региональному перечню</t>
  </si>
  <si>
    <t>ББ29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</si>
  <si>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</si>
  <si>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</si>
  <si>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</si>
  <si>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</si>
  <si>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</si>
  <si>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</si>
  <si>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</si>
  <si>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</si>
  <si>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</si>
  <si>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</si>
  <si>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</si>
  <si>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</si>
  <si>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</si>
  <si>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</si>
  <si>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</si>
  <si>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</si>
  <si>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</si>
  <si>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</si>
  <si>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</si>
  <si>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</si>
  <si>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852101О.99.0.ББ29БП72000</t>
  </si>
  <si>
    <t>09.01.03 Мастер по обработке цифровой информации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</si>
  <si>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</si>
  <si>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</si>
  <si>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</si>
  <si>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</si>
  <si>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</si>
  <si>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852101О.99.0.ББ29БИ96000</t>
  </si>
  <si>
    <t>08.01.23 Бригадир-путеец</t>
  </si>
  <si>
    <t>Перевод в другое учебное заведение</t>
  </si>
  <si>
    <t>РАЗДЕЛ 2</t>
  </si>
  <si>
    <t>БО83</t>
  </si>
  <si>
    <t>852100О.99.0.БО83БГ68000</t>
  </si>
  <si>
    <t>09.01.03 Оператор информационных систем и ресурсов</t>
  </si>
  <si>
    <t>852100О.99.0.БО83ЗТ12000</t>
  </si>
  <si>
    <t>23.01.10 Слесарь по обслуживанию и ремонту подвижного состава</t>
  </si>
  <si>
    <t>852100О.99.0.БО83НО20000</t>
  </si>
  <si>
    <t>43.01.05 Оператор по обработке перевозочных документов на железнодорожном транспорте</t>
  </si>
  <si>
    <t>Выход из академического отпуска</t>
  </si>
  <si>
    <t>852100О.99.0.БО83ЗП96000</t>
  </si>
  <si>
    <t>23.01.09 Машинист локомотива</t>
  </si>
  <si>
    <t>852100О.99.0.БО83ЗЯ92000</t>
  </si>
  <si>
    <t>23.01.15 Оператор поста централизации</t>
  </si>
  <si>
    <t>852100О.99.0.БО83ЗЭ76000</t>
  </si>
  <si>
    <t>23.01.14 Электромонтер устройств сигнализации, централизации, блокировки (сцб)</t>
  </si>
  <si>
    <t>РАЗДЕЛ 3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</si>
  <si>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</si>
  <si>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БО84</t>
  </si>
  <si>
    <t>852100О.99.0.БО84МО12000</t>
  </si>
  <si>
    <t>27.02.03 Автоматика и телемеханика на транспорте (железнодорожном транспорте)</t>
  </si>
  <si>
    <t>852100О.99.0.БО84КФ44000</t>
  </si>
  <si>
    <t>23.02.06 Техническая эксплуатация подвижного состава железных дорог</t>
  </si>
  <si>
    <t>852100О.99.0.БО84КЛ80000</t>
  </si>
  <si>
    <t>23.02.01 Организация перевозок и управление на транспорте (по видам)</t>
  </si>
  <si>
    <t>852100О.99.0.БО84БП48000</t>
  </si>
  <si>
    <t>09.02.07 Информационные системы и программирование</t>
  </si>
  <si>
    <t>852100О.99.0.БО84СР68000</t>
  </si>
  <si>
    <t>43.02.06 Сервис на транспорте (по видам транспорта)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</si>
  <si>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</si>
  <si>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</si>
  <si>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</si>
  <si>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</si>
  <si>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</si>
  <si>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</si>
  <si>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</si>
  <si>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</si>
  <si>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</si>
  <si>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</si>
  <si>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</si>
  <si>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</si>
  <si>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</si>
  <si>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</si>
  <si>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</si>
  <si>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</si>
  <si>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</si>
  <si>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</si>
  <si>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</si>
  <si>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</si>
  <si>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</si>
  <si>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</si>
  <si>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</si>
  <si>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</si>
  <si>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Проведение мероприятия запланировано в четвертом квартале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</si>
  <si>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</si>
  <si>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</si>
  <si>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</si>
  <si>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</si>
  <si>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</si>
  <si>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</si>
  <si>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</si>
  <si>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Ермакова Ольга Алексеевна</t>
  </si>
  <si>
    <t>Должность: Директор</t>
  </si>
  <si>
    <t>Действует c 19.05.2025 14:59:26 по: 12.08.2026 14:59:26</t>
  </si>
  <si>
    <t>Серийный номер: 3451878A58BEB7AC8EF63A5FF36478D88C1FD366</t>
  </si>
  <si>
    <t>Издатель: Федеральное казначейство</t>
  </si>
  <si>
    <t>Время подписания: 14.07.2025 09:36:59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</si>
</sst>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DD11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&amp;K00-00925199.O_3.419206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13</v>
      </c>
      <c r="I21" s="22">
        <v>13</v>
      </c>
      <c r="J21" s="22">
        <f>ROUNDDOWN(10*H21/100, 0)</f>
      </c>
      <c r="K21" s="22">
        <f>IF(H21-I21=0,0,IF(H21-I21&gt;J21,H21-I21-J21,IF(I21-H21&gt;J21,H21-I21-J21,0)))</f>
      </c>
      <c r="L21" s="15"/>
      <c r="M21" s="15"/>
    </row>
    <row r="22" ht="60" customHeight="1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25</v>
      </c>
      <c r="I22" s="22">
        <v>24</v>
      </c>
      <c r="J22" s="22">
        <f>ROUNDDOWN(10*H22/100, 0)</f>
      </c>
      <c r="K22" s="22">
        <f>IF(H22-I22=0,0,IF(H22-I22&gt;J22,H22-I22-J22,IF(I22-H22&gt;J22,H22-I22-J22,0)))</f>
      </c>
      <c r="L22" s="15" t="s">
        <v>54</v>
      </c>
      <c r="M22" s="15"/>
    </row>
    <row r="23" ht="20" customHeight="1">
</row>
    <row r="24" ht="25" customHeight="1">
      <c r="A24" s="20" t="s">
        <v>55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40" customHeight="1">
      <c r="A26" s="19" t="s">
        <v>21</v>
      </c>
      <c r="B26" s="19"/>
      <c r="C26" s="19"/>
      <c r="D26" s="17" t="s">
        <v>22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56</v>
      </c>
      <c r="O26" s="15"/>
      <c r="P26" s="15"/>
    </row>
    <row r="27" ht="20" customHeight="1">
</row>
    <row r="28" ht="20" customHeight="1">
      <c r="A28" s="19" t="s">
        <v>25</v>
      </c>
      <c r="B28" s="19"/>
      <c r="C28" s="19"/>
      <c r="D28" s="17" t="s">
        <v>26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30</v>
      </c>
      <c r="C32" s="15"/>
      <c r="D32" s="15" t="s">
        <v>31</v>
      </c>
      <c r="E32" s="15" t="s">
        <v>32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42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30</v>
      </c>
      <c r="C38" s="15"/>
      <c r="D38" s="15" t="s">
        <v>31</v>
      </c>
      <c r="E38" s="15" t="s">
        <v>43</v>
      </c>
      <c r="F38" s="15"/>
      <c r="G38" s="15"/>
      <c r="H38" s="15"/>
      <c r="I38" s="15"/>
      <c r="J38" s="15"/>
      <c r="K38" s="15"/>
      <c r="L38" s="15"/>
      <c r="M38" s="15" t="s">
        <v>44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57</v>
      </c>
      <c r="B42" s="15" t="s">
        <v>58</v>
      </c>
      <c r="C42" s="15" t="s">
        <v>47</v>
      </c>
      <c r="D42" s="15" t="s">
        <v>48</v>
      </c>
      <c r="E42" s="15" t="s">
        <v>49</v>
      </c>
      <c r="F42" s="15" t="s">
        <v>50</v>
      </c>
      <c r="G42" s="15" t="s">
        <v>51</v>
      </c>
      <c r="H42" s="22">
        <v>22</v>
      </c>
      <c r="I42" s="22">
        <v>22</v>
      </c>
      <c r="J42" s="22">
        <f>ROUNDDOWN(10*H42/100, 0)</f>
      </c>
      <c r="K42" s="22">
        <f>IF(H42-I42=0,0,IF(H42-I42&gt;J42,H42-I42-J42,IF(I42-H42&gt;J42,H42-I42-J42,0)))</f>
      </c>
      <c r="L42" s="15"/>
      <c r="M42" s="15"/>
    </row>
    <row r="43">
      <c r="A43" s="17" t="s">
        <v>59</v>
      </c>
      <c r="B43" s="15" t="s">
        <v>60</v>
      </c>
      <c r="C43" s="15" t="s">
        <v>47</v>
      </c>
      <c r="D43" s="15" t="s">
        <v>48</v>
      </c>
      <c r="E43" s="15" t="s">
        <v>49</v>
      </c>
      <c r="F43" s="15" t="s">
        <v>50</v>
      </c>
      <c r="G43" s="15" t="s">
        <v>51</v>
      </c>
      <c r="H43" s="22">
        <v>20</v>
      </c>
      <c r="I43" s="22">
        <v>20</v>
      </c>
      <c r="J43" s="22">
        <f>ROUNDDOWN(10*H43/100, 0)</f>
      </c>
      <c r="K43" s="22">
        <f>IF(H43-I43=0,0,IF(H43-I43&gt;J43,H43-I43-J43,IF(I43-H43&gt;J43,H43-I43-J43,0)))</f>
      </c>
      <c r="L43" s="15"/>
      <c r="M43" s="15"/>
    </row>
    <row r="44" ht="60" customHeight="1">
      <c r="A44" s="17" t="s">
        <v>61</v>
      </c>
      <c r="B44" s="15" t="s">
        <v>62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38</v>
      </c>
      <c r="I44" s="22">
        <v>39</v>
      </c>
      <c r="J44" s="22">
        <f>ROUNDDOWN(10*H44/100, 0)</f>
      </c>
      <c r="K44" s="22">
        <f>IF(H44-I44=0,0,IF(H44-I44&gt;J44,H44-I44-J44,IF(I44-H44&gt;J44,H44-I44-J44,0)))</f>
      </c>
      <c r="L44" s="15" t="s">
        <v>63</v>
      </c>
      <c r="M44" s="15"/>
    </row>
    <row r="45">
      <c r="A45" s="17" t="s">
        <v>64</v>
      </c>
      <c r="B45" s="15" t="s">
        <v>65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167</v>
      </c>
      <c r="I45" s="22">
        <v>167</v>
      </c>
      <c r="J45" s="22">
        <f>ROUNDDOWN(10*H45/100, 0)</f>
      </c>
      <c r="K45" s="22">
        <f>IF(H45-I45=0,0,IF(H45-I45&gt;J45,H45-I45-J45,IF(I45-H45&gt;J45,H45-I45-J45,0)))</f>
      </c>
      <c r="L45" s="15"/>
      <c r="M45" s="15"/>
    </row>
    <row r="46">
      <c r="A46" s="17" t="s">
        <v>66</v>
      </c>
      <c r="B46" s="15" t="s">
        <v>67</v>
      </c>
      <c r="C46" s="15" t="s">
        <v>47</v>
      </c>
      <c r="D46" s="15" t="s">
        <v>48</v>
      </c>
      <c r="E46" s="15" t="s">
        <v>49</v>
      </c>
      <c r="F46" s="15" t="s">
        <v>50</v>
      </c>
      <c r="G46" s="15" t="s">
        <v>51</v>
      </c>
      <c r="H46" s="22">
        <v>25</v>
      </c>
      <c r="I46" s="22">
        <v>25</v>
      </c>
      <c r="J46" s="22">
        <f>ROUNDDOWN(10*H46/100, 0)</f>
      </c>
      <c r="K46" s="22">
        <f>IF(H46-I46=0,0,IF(H46-I46&gt;J46,H46-I46-J46,IF(I46-H46&gt;J46,H46-I46-J46,0)))</f>
      </c>
      <c r="L46" s="15"/>
      <c r="M46" s="15"/>
    </row>
    <row r="47">
      <c r="A47" s="17" t="s">
        <v>68</v>
      </c>
      <c r="B47" s="15" t="s">
        <v>69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39</v>
      </c>
      <c r="I47" s="22">
        <v>39</v>
      </c>
      <c r="J47" s="22">
        <f>ROUNDDOWN(10*H47/100, 0)</f>
      </c>
      <c r="K47" s="22">
        <f>IF(H47-I47=0,0,IF(H47-I47&gt;J47,H47-I47-J47,IF(I47-H47&gt;J47,H47-I47-J47,0)))</f>
      </c>
      <c r="L47" s="15"/>
      <c r="M47" s="15"/>
    </row>
    <row r="48" ht="20" customHeight="1">
</row>
    <row r="49" ht="25" customHeight="1">
      <c r="A49" s="20" t="s">
        <v>70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ht="20" customHeight="1">
</row>
    <row r="51" ht="40" customHeight="1">
      <c r="A51" s="19" t="s">
        <v>21</v>
      </c>
      <c r="B51" s="19"/>
      <c r="C51" s="19"/>
      <c r="D51" s="17" t="s">
        <v>71</v>
      </c>
      <c r="E51" s="17"/>
      <c r="F51" s="17"/>
      <c r="G51" s="17"/>
      <c r="H51" s="17"/>
      <c r="I51" s="17"/>
      <c r="J51" s="17"/>
      <c r="K51" s="21" t="s">
        <v>23</v>
      </c>
      <c r="L51" s="21"/>
      <c r="M51" s="21"/>
      <c r="N51" s="15" t="s">
        <v>72</v>
      </c>
      <c r="O51" s="15"/>
      <c r="P51" s="15"/>
    </row>
    <row r="52" ht="20" customHeight="1">
</row>
    <row r="53" ht="20" customHeight="1">
      <c r="A53" s="19" t="s">
        <v>25</v>
      </c>
      <c r="B53" s="19"/>
      <c r="C53" s="19"/>
      <c r="D53" s="17" t="s">
        <v>26</v>
      </c>
      <c r="E53" s="17"/>
      <c r="F53" s="17"/>
      <c r="G53" s="17"/>
      <c r="H53" s="17"/>
      <c r="I53" s="17"/>
      <c r="J53" s="17"/>
    </row>
    <row r="54" ht="20" customHeight="1">
</row>
    <row r="55" ht="20" customHeight="1">
      <c r="A55" s="19" t="s">
        <v>27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ht="20" customHeight="1">
      <c r="A56" s="19" t="s">
        <v>28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ht="40" customHeight="1">
      <c r="A57" s="15" t="s">
        <v>29</v>
      </c>
      <c r="B57" s="15" t="s">
        <v>30</v>
      </c>
      <c r="C57" s="15"/>
      <c r="D57" s="15" t="s">
        <v>31</v>
      </c>
      <c r="E57" s="15" t="s">
        <v>32</v>
      </c>
      <c r="F57" s="15"/>
      <c r="G57" s="15"/>
      <c r="H57" s="15"/>
      <c r="I57" s="15"/>
      <c r="J57" s="15"/>
      <c r="K57" s="15"/>
      <c r="L57" s="15"/>
    </row>
    <row r="58" ht="30" customHeight="1">
      <c r="A58" s="15"/>
      <c r="B58" s="15" t="s">
        <v>33</v>
      </c>
      <c r="C58" s="15"/>
      <c r="D58" s="15" t="s">
        <v>33</v>
      </c>
      <c r="E58" s="15" t="s">
        <v>33</v>
      </c>
      <c r="F58" s="15" t="s">
        <v>34</v>
      </c>
      <c r="G58" s="15"/>
      <c r="H58" s="15" t="s">
        <v>35</v>
      </c>
      <c r="I58" s="15" t="s">
        <v>36</v>
      </c>
      <c r="J58" s="15" t="s">
        <v>37</v>
      </c>
      <c r="K58" s="15" t="s">
        <v>38</v>
      </c>
      <c r="L58" s="15" t="s">
        <v>39</v>
      </c>
    </row>
    <row r="59" ht="30" customHeight="1">
      <c r="A59" s="15"/>
      <c r="B59" s="15"/>
      <c r="C59" s="0"/>
      <c r="D59" s="15"/>
      <c r="E59" s="15"/>
      <c r="F59" s="15" t="s">
        <v>40</v>
      </c>
      <c r="G59" s="15" t="s">
        <v>41</v>
      </c>
      <c r="H59" s="15"/>
      <c r="I59" s="15"/>
      <c r="J59" s="15"/>
      <c r="K59" s="15"/>
      <c r="L59" s="15"/>
    </row>
    <row r="60" ht="20" customHeight="1">
      <c r="A60" s="15">
        <v>1</v>
      </c>
      <c r="B60" s="15">
        <v>2</v>
      </c>
      <c r="C60" s="15"/>
      <c r="D60" s="15">
        <v>3</v>
      </c>
      <c r="E60" s="15">
        <v>4</v>
      </c>
      <c r="F60" s="15">
        <v>5</v>
      </c>
      <c r="G60" s="15">
        <v>6</v>
      </c>
      <c r="H60" s="15">
        <v>7</v>
      </c>
      <c r="I60" s="15">
        <v>8</v>
      </c>
      <c r="J60" s="15">
        <v>9</v>
      </c>
      <c r="K60" s="15">
        <v>10</v>
      </c>
      <c r="L60" s="15">
        <v>11</v>
      </c>
    </row>
    <row r="61" ht="20" customHeight="1">
</row>
    <row r="62" ht="20" customHeight="1">
      <c r="A62" s="19" t="s">
        <v>42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ht="40" customHeight="1">
      <c r="A63" s="15" t="s">
        <v>29</v>
      </c>
      <c r="B63" s="15" t="s">
        <v>30</v>
      </c>
      <c r="C63" s="15"/>
      <c r="D63" s="15" t="s">
        <v>31</v>
      </c>
      <c r="E63" s="15" t="s">
        <v>43</v>
      </c>
      <c r="F63" s="15"/>
      <c r="G63" s="15"/>
      <c r="H63" s="15"/>
      <c r="I63" s="15"/>
      <c r="J63" s="15"/>
      <c r="K63" s="15"/>
      <c r="L63" s="15"/>
      <c r="M63" s="15" t="s">
        <v>44</v>
      </c>
    </row>
    <row r="64" ht="30" customHeight="1">
      <c r="A64" s="15"/>
      <c r="B64" s="15" t="s">
        <v>33</v>
      </c>
      <c r="C64" s="15"/>
      <c r="D64" s="15" t="s">
        <v>33</v>
      </c>
      <c r="E64" s="15" t="s">
        <v>33</v>
      </c>
      <c r="F64" s="15" t="s">
        <v>34</v>
      </c>
      <c r="G64" s="15"/>
      <c r="H64" s="15" t="s">
        <v>35</v>
      </c>
      <c r="I64" s="15" t="s">
        <v>36</v>
      </c>
      <c r="J64" s="15" t="s">
        <v>37</v>
      </c>
      <c r="K64" s="15" t="s">
        <v>38</v>
      </c>
      <c r="L64" s="15" t="s">
        <v>39</v>
      </c>
      <c r="M64" s="15"/>
    </row>
    <row r="65" ht="30" customHeight="1">
      <c r="A65" s="15"/>
      <c r="B65" s="15"/>
      <c r="C65" s="0"/>
      <c r="D65" s="15"/>
      <c r="E65" s="15"/>
      <c r="F65" s="15" t="s">
        <v>40</v>
      </c>
      <c r="G65" s="15" t="s">
        <v>41</v>
      </c>
      <c r="H65" s="15"/>
      <c r="I65" s="15"/>
      <c r="J65" s="15"/>
      <c r="K65" s="15"/>
      <c r="L65" s="15"/>
      <c r="M65" s="15"/>
    </row>
    <row r="66" ht="20" customHeight="1">
      <c r="A66" s="15">
        <v>1</v>
      </c>
      <c r="B66" s="15">
        <v>2</v>
      </c>
      <c r="C66" s="15"/>
      <c r="D66" s="15">
        <v>3</v>
      </c>
      <c r="E66" s="15">
        <v>4</v>
      </c>
      <c r="F66" s="15">
        <v>5</v>
      </c>
      <c r="G66" s="15">
        <v>6</v>
      </c>
      <c r="H66" s="15">
        <v>7</v>
      </c>
      <c r="I66" s="15">
        <v>8</v>
      </c>
      <c r="J66" s="15">
        <v>9</v>
      </c>
      <c r="K66" s="15">
        <v>10</v>
      </c>
      <c r="L66" s="15">
        <v>11</v>
      </c>
      <c r="M66" s="15">
        <v>12</v>
      </c>
    </row>
    <row r="67">
      <c r="A67" s="17" t="s">
        <v>73</v>
      </c>
      <c r="B67" s="15" t="s">
        <v>74</v>
      </c>
      <c r="C67" s="15" t="s">
        <v>47</v>
      </c>
      <c r="D67" s="15" t="s">
        <v>48</v>
      </c>
      <c r="E67" s="15" t="s">
        <v>49</v>
      </c>
      <c r="F67" s="15" t="s">
        <v>50</v>
      </c>
      <c r="G67" s="15" t="s">
        <v>51</v>
      </c>
      <c r="H67" s="22">
        <v>32</v>
      </c>
      <c r="I67" s="22">
        <v>32</v>
      </c>
      <c r="J67" s="22">
        <f>ROUNDDOWN(5*H67/100, 0)</f>
      </c>
      <c r="K67" s="22">
        <f>IF(H67-I67=0,0,IF(H67-I67&gt;J67,H67-I67-J67,IF(I67-H67&gt;J67,H67-I67-J67,0)))</f>
      </c>
      <c r="L67" s="15"/>
      <c r="M67" s="15"/>
    </row>
    <row r="68" ht="60" customHeight="1">
      <c r="A68" s="17" t="s">
        <v>75</v>
      </c>
      <c r="B68" s="15" t="s">
        <v>76</v>
      </c>
      <c r="C68" s="15" t="s">
        <v>47</v>
      </c>
      <c r="D68" s="15" t="s">
        <v>48</v>
      </c>
      <c r="E68" s="15" t="s">
        <v>49</v>
      </c>
      <c r="F68" s="15" t="s">
        <v>50</v>
      </c>
      <c r="G68" s="15" t="s">
        <v>51</v>
      </c>
      <c r="H68" s="22">
        <v>44</v>
      </c>
      <c r="I68" s="22">
        <v>43</v>
      </c>
      <c r="J68" s="22">
        <f>ROUNDDOWN(5*H68/100, 0)</f>
      </c>
      <c r="K68" s="22">
        <f>IF(H68-I68=0,0,IF(H68-I68&gt;J68,H68-I68-J68,IF(I68-H68&gt;J68,H68-I68-J68,0)))</f>
      </c>
      <c r="L68" s="15" t="s">
        <v>54</v>
      </c>
      <c r="M68" s="15"/>
    </row>
    <row r="69" ht="60" customHeight="1">
      <c r="A69" s="17" t="s">
        <v>77</v>
      </c>
      <c r="B69" s="15" t="s">
        <v>78</v>
      </c>
      <c r="C69" s="15" t="s">
        <v>47</v>
      </c>
      <c r="D69" s="15" t="s">
        <v>48</v>
      </c>
      <c r="E69" s="15" t="s">
        <v>49</v>
      </c>
      <c r="F69" s="15" t="s">
        <v>50</v>
      </c>
      <c r="G69" s="15" t="s">
        <v>51</v>
      </c>
      <c r="H69" s="22">
        <v>74</v>
      </c>
      <c r="I69" s="22">
        <v>73</v>
      </c>
      <c r="J69" s="22">
        <f>ROUNDDOWN(5*H69/100, 0)</f>
      </c>
      <c r="K69" s="22">
        <f>IF(H69-I69=0,0,IF(H69-I69&gt;J69,H69-I69-J69,IF(I69-H69&gt;J69,H69-I69-J69,0)))</f>
      </c>
      <c r="L69" s="15" t="s">
        <v>54</v>
      </c>
      <c r="M69" s="15"/>
    </row>
    <row r="70">
      <c r="A70" s="17" t="s">
        <v>79</v>
      </c>
      <c r="B70" s="15" t="s">
        <v>80</v>
      </c>
      <c r="C70" s="15" t="s">
        <v>47</v>
      </c>
      <c r="D70" s="15" t="s">
        <v>48</v>
      </c>
      <c r="E70" s="15" t="s">
        <v>49</v>
      </c>
      <c r="F70" s="15" t="s">
        <v>50</v>
      </c>
      <c r="G70" s="15" t="s">
        <v>51</v>
      </c>
      <c r="H70" s="22">
        <v>35</v>
      </c>
      <c r="I70" s="22">
        <v>34</v>
      </c>
      <c r="J70" s="22">
        <f>ROUNDDOWN(5*H70/100, 0)</f>
      </c>
      <c r="K70" s="22">
        <f>IF(H70-I70=0,0,IF(H70-I70&gt;J70,H70-I70-J70,IF(I70-H70&gt;J70,H70-I70-J70,0)))</f>
      </c>
      <c r="L70" s="15" t="s">
        <v>54</v>
      </c>
      <c r="M70" s="15"/>
    </row>
    <row r="71">
      <c r="A71" s="17" t="s">
        <v>81</v>
      </c>
      <c r="B71" s="15" t="s">
        <v>82</v>
      </c>
      <c r="C71" s="15" t="s">
        <v>47</v>
      </c>
      <c r="D71" s="15" t="s">
        <v>48</v>
      </c>
      <c r="E71" s="15" t="s">
        <v>49</v>
      </c>
      <c r="F71" s="15" t="s">
        <v>50</v>
      </c>
      <c r="G71" s="15" t="s">
        <v>51</v>
      </c>
      <c r="H71" s="22">
        <v>7</v>
      </c>
      <c r="I71" s="22">
        <v>7</v>
      </c>
      <c r="J71" s="22">
        <f>ROUNDDOWN(5*H71/100, 0)</f>
      </c>
      <c r="K71" s="22">
        <f>IF(H71-I71=0,0,IF(H71-I71&gt;J71,H71-I71-J71,IF(I71-H71&gt;J71,H71-I71-J71,0)))</f>
      </c>
      <c r="L71" s="15"/>
      <c r="M71" s="15"/>
    </row>
    <row r="72" ht="20" customHeight="1">
</row>
  </sheetData>
  <sheetProtection password="D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A49:P49"/>
    <mergeCell ref="A51:C51"/>
    <mergeCell ref="D51:J51"/>
    <mergeCell ref="K51:M51"/>
    <mergeCell ref="N51:P51"/>
    <mergeCell ref="A53:C53"/>
    <mergeCell ref="D53:J53"/>
    <mergeCell ref="A55:P55"/>
    <mergeCell ref="A56:P56"/>
    <mergeCell ref="A57:A59"/>
    <mergeCell ref="B57:C57"/>
    <mergeCell ref="E57:L57"/>
    <mergeCell ref="B58:C59"/>
    <mergeCell ref="D58:D59"/>
    <mergeCell ref="E58:E59"/>
    <mergeCell ref="F58:G58"/>
    <mergeCell ref="H58:H59"/>
    <mergeCell ref="I58:I59"/>
    <mergeCell ref="J58:J59"/>
    <mergeCell ref="K58:K59"/>
    <mergeCell ref="L58:L59"/>
    <mergeCell ref="B60:C60"/>
    <mergeCell ref="A62:P62"/>
    <mergeCell ref="A63:A65"/>
    <mergeCell ref="B63:C63"/>
    <mergeCell ref="E63:L63"/>
    <mergeCell ref="M63:M65"/>
    <mergeCell ref="B64:C65"/>
    <mergeCell ref="D64:D65"/>
    <mergeCell ref="E64:E65"/>
    <mergeCell ref="F64:G64"/>
    <mergeCell ref="H64:H65"/>
    <mergeCell ref="I64:I65"/>
    <mergeCell ref="J64:J65"/>
    <mergeCell ref="K64:K65"/>
    <mergeCell ref="L64:L65"/>
    <mergeCell ref="B66:C6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&amp;K00-00925199.O_3.419206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84</v>
      </c>
      <c r="B5" s="19"/>
      <c r="C5" s="19"/>
      <c r="D5" s="17" t="s">
        <v>85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86</v>
      </c>
      <c r="O5" s="15"/>
      <c r="P5" s="15"/>
    </row>
    <row r="6" ht="20" customHeight="1">
</row>
    <row r="7" ht="20" customHeight="1">
      <c r="A7" s="19" t="s">
        <v>87</v>
      </c>
      <c r="B7" s="19"/>
      <c r="C7" s="19"/>
      <c r="D7" s="17" t="s">
        <v>88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89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91</v>
      </c>
      <c r="C11" s="15"/>
      <c r="D11" s="15" t="s">
        <v>92</v>
      </c>
      <c r="E11" s="15" t="s">
        <v>93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94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91</v>
      </c>
      <c r="C17" s="15"/>
      <c r="D17" s="15" t="s">
        <v>92</v>
      </c>
      <c r="E17" s="15" t="s">
        <v>95</v>
      </c>
      <c r="F17" s="15"/>
      <c r="G17" s="15"/>
      <c r="H17" s="15"/>
      <c r="I17" s="15"/>
      <c r="J17" s="15"/>
      <c r="K17" s="15"/>
      <c r="L17" s="15"/>
      <c r="M17" s="15" t="s">
        <v>96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97</v>
      </c>
      <c r="B21" s="15"/>
      <c r="C21" s="15"/>
      <c r="D21" s="15" t="s">
        <v>98</v>
      </c>
      <c r="E21" s="15" t="s">
        <v>99</v>
      </c>
      <c r="F21" s="15" t="s">
        <v>50</v>
      </c>
      <c r="G21" s="15" t="s">
        <v>51</v>
      </c>
      <c r="H21" s="22">
        <v>88</v>
      </c>
      <c r="I21" s="22">
        <v>88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5" customHeight="1">
      <c r="A24" s="20" t="s">
        <v>55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84</v>
      </c>
      <c r="B26" s="19"/>
      <c r="C26" s="19"/>
      <c r="D26" s="17" t="s">
        <v>100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101</v>
      </c>
      <c r="O26" s="15"/>
      <c r="P26" s="15"/>
    </row>
    <row r="27" ht="20" customHeight="1">
</row>
    <row r="28" ht="20" customHeight="1">
      <c r="A28" s="19" t="s">
        <v>87</v>
      </c>
      <c r="B28" s="19"/>
      <c r="C28" s="19"/>
      <c r="D28" s="17" t="s">
        <v>102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89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90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91</v>
      </c>
      <c r="C32" s="15"/>
      <c r="D32" s="15" t="s">
        <v>92</v>
      </c>
      <c r="E32" s="15" t="s">
        <v>93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94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91</v>
      </c>
      <c r="C38" s="15"/>
      <c r="D38" s="15" t="s">
        <v>92</v>
      </c>
      <c r="E38" s="15" t="s">
        <v>95</v>
      </c>
      <c r="F38" s="15"/>
      <c r="G38" s="15"/>
      <c r="H38" s="15"/>
      <c r="I38" s="15"/>
      <c r="J38" s="15"/>
      <c r="K38" s="15"/>
      <c r="L38" s="15"/>
      <c r="M38" s="15" t="s">
        <v>96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103</v>
      </c>
      <c r="B42" s="15"/>
      <c r="C42" s="15"/>
      <c r="D42" s="15"/>
      <c r="E42" s="15" t="s">
        <v>104</v>
      </c>
      <c r="F42" s="15" t="s">
        <v>105</v>
      </c>
      <c r="G42" s="15" t="s">
        <v>106</v>
      </c>
      <c r="H42" s="22">
        <v>1</v>
      </c>
      <c r="I42" s="22">
        <v>0</v>
      </c>
      <c r="J42" s="22">
        <f>ROUNDDOWN(0*H42/100, 0)</f>
      </c>
      <c r="K42" s="22">
        <f>IF(H42-I42=0,0,IF(H42-I42&gt;J42,H42-I42-J42,IF(I42-H42&gt;J42,H42-I42-J42,0)))</f>
      </c>
      <c r="L42" s="15" t="s">
        <v>107</v>
      </c>
      <c r="M42" s="15"/>
    </row>
    <row r="43" ht="20" customHeight="1">
</row>
    <row r="44" ht="20" customHeight="1">
</row>
    <row r="45" ht="20" customHeight="1">
</row>
    <row r="46" ht="30" customHeight="1">
      <c r="A46" s="24" t="s">
        <v>108</v>
      </c>
      <c r="B46" s="25" t="s">
        <v>109</v>
      </c>
      <c r="C46" s="28" t="s">
        <v>109</v>
      </c>
      <c r="D46" s="28"/>
    </row>
    <row r="47" ht="20" customHeight="1">
      <c r="A47" s="0"/>
      <c r="B47" s="26" t="s">
        <v>110</v>
      </c>
      <c r="C47" s="26" t="s">
        <v>111</v>
      </c>
      <c r="D47" s="26" t="s">
        <v>112</v>
      </c>
    </row>
    <row r="48" ht="20" customHeight="1">
</row>
    <row r="49" ht="20" customHeight="1">
      <c r="A49" s="0"/>
      <c r="B49" s="24" t="s">
        <v>113</v>
      </c>
      <c r="C49" s="24"/>
      <c r="D49" s="24"/>
    </row>
    <row r="50" ht="20" customHeight="1">
</row>
    <row r="51" ht="20" customHeight="1">
      <c r="A51" s="4" t="s">
        <v>114</v>
      </c>
      <c r="B51" s="4"/>
      <c r="C51" s="4"/>
    </row>
    <row r="52" ht="20" customHeight="1">
      <c r="A52" s="5" t="s">
        <v>115</v>
      </c>
      <c r="B52" s="5"/>
      <c r="C52" s="5"/>
    </row>
    <row r="53" ht="20" customHeight="1">
      <c r="A53" s="5" t="s">
        <v>116</v>
      </c>
      <c r="B53" s="5"/>
      <c r="C53" s="5"/>
    </row>
    <row r="54" ht="20" customHeight="1">
      <c r="A54" s="5" t="s">
        <v>117</v>
      </c>
      <c r="B54" s="5"/>
      <c r="C54" s="5"/>
    </row>
    <row r="55" ht="20" customHeight="1">
      <c r="A55" s="5" t="s">
        <v>118</v>
      </c>
      <c r="B55" s="5"/>
      <c r="C55" s="5"/>
    </row>
    <row r="56" ht="20" customHeight="1">
      <c r="A56" s="5" t="s">
        <v>119</v>
      </c>
      <c r="B56" s="5"/>
      <c r="C56" s="5"/>
    </row>
    <row r="57" ht="20" customHeight="1">
      <c r="A57" s="6" t="s">
        <v>120</v>
      </c>
      <c r="B57" s="6"/>
      <c r="C57" s="6"/>
    </row>
  </sheetData>
  <sheetProtection password="D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&amp;K00-00925199.O_3.419206</oddHeader>
    <oddFooter>&amp;L&amp;L&amp;"Verdana,Полужирный"&amp;K000000&amp;L&amp;"Verdana,Полужирный"&amp;K00-014</oddFooter>
  </headerFooter>
</worksheet>
</file>