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45621"/>
</workbook>
</file>

<file path=xl/calcChain.xml><?xml version="1.0" encoding="utf-8"?>
<calcChain xmlns="http://schemas.openxmlformats.org/spreadsheetml/2006/main">
  <c r="K42" i="3" l="1"/>
  <c r="J42" i="3"/>
  <c r="J21" i="3"/>
  <c r="K21" i="3" s="1"/>
  <c r="K24" i="2"/>
  <c r="J24" i="2"/>
  <c r="J23" i="2"/>
  <c r="K23" i="2" s="1"/>
  <c r="K22" i="2"/>
  <c r="J22" i="2"/>
  <c r="J21" i="2"/>
  <c r="K21" i="2" s="1"/>
</calcChain>
</file>

<file path=xl/sharedStrings.xml><?xml version="1.0" encoding="utf-8"?>
<sst xmlns="http://schemas.openxmlformats.org/spreadsheetml/2006/main" count="200" uniqueCount="99">
  <si>
    <t>ОТЧЕТ ОБ ИСПОЛНЕНИИ</t>
  </si>
  <si>
    <t>ГОСУДАРСТВЕННОГО ЗАДАНИЯ № 652-п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</si>
  <si>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</si>
  <si>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</si>
  <si>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</si>
  <si>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</si>
  <si>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 бюджетное профессиональное образовательное учреждение «Кинешемский педагогический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</si>
  <si>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</si>
  <si>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</si>
  <si>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</si>
  <si>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</si>
  <si>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242У9178</t>
  </si>
  <si>
    <t>образование профессиональное среднее
деятельность по предоставлению прочих мест для временного проживания</t>
  </si>
  <si>
    <t>По ОКВЭД</t>
  </si>
  <si>
    <t>85.21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</si>
  <si>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</si>
  <si>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</si>
  <si>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</si>
  <si>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</si>
  <si>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</si>
  <si>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</si>
  <si>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</si>
  <si>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</si>
  <si>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</si>
  <si>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</si>
  <si>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</si>
  <si>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</si>
  <si>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</si>
  <si>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</si>
  <si>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</si>
  <si>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</si>
  <si>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</si>
  <si>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</si>
  <si>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</si>
  <si>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</si>
  <si>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</si>
  <si>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</si>
  <si>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</si>
  <si>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</si>
  <si>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</si>
  <si>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</si>
  <si>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</si>
  <si>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</si>
  <si>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</si>
  <si>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</si>
  <si>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852101О.99.0.ББ28УЗ20000</t>
  </si>
  <si>
    <t>44.02.01 Дошкольное образование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</si>
  <si>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</si>
  <si>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</si>
  <si>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</si>
  <si>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</si>
  <si>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</si>
  <si>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 студентов по личному заявлению</t>
  </si>
  <si>
    <t>852101О.99.0.ББ28УЗ60000</t>
  </si>
  <si>
    <t>Среднее общее образование</t>
  </si>
  <si>
    <t>Заочная</t>
  </si>
  <si>
    <t>852101О.99.0.ББ28УМ52000</t>
  </si>
  <si>
    <t>44.02.03 Педагогика дополнительного образования</t>
  </si>
  <si>
    <t>852101О.99.0.ББ28ХГ04000</t>
  </si>
  <si>
    <t>53.02.01 Музыкальное образование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</si>
  <si>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</si>
  <si>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</si>
  <si>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</si>
  <si>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</si>
  <si>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</si>
  <si>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</si>
  <si>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</si>
  <si>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</si>
  <si>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</si>
  <si>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</si>
  <si>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</si>
  <si>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</si>
  <si>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</si>
  <si>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</si>
  <si>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</si>
  <si>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</si>
  <si>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</si>
  <si>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Уменьшение количества иногородних студентов</t>
  </si>
  <si>
    <t>РАЗДЕЛ 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</si>
  <si>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</si>
  <si>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</si>
  <si>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</si>
  <si>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</si>
  <si>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</si>
  <si>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</si>
  <si>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</si>
  <si>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</si>
  <si>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</si>
  <si>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</si>
  <si>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</si>
  <si>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</si>
  <si>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</si>
  <si>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</si>
  <si>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Грибова Ольга Вячеславовна</t>
  </si>
  <si>
    <t>Должность: Директор</t>
  </si>
  <si>
    <t>Действует c 25.03.2024 10:53:46 по: 18.06.2025 10:53:46</t>
  </si>
  <si>
    <t>Серийный номер: DE67DB4650C4CD4A979AEDD05A4814D9C4545CBA</t>
  </si>
  <si>
    <t>Издатель: Казначейство России</t>
  </si>
  <si>
    <t>Время подписания: 14.01.2025 08:27:01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</si>
</sst>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topLeftCell="A4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8513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sqref="A1:P1"/>
    </sheetView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3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3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3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3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3" ht="75" customHeight="1" x14ac:dyDescent="0.15">
      <c r="A21" s="2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" t="s">
        <v>51</v>
      </c>
      <c r="H21" s="3">
        <v>189</v>
      </c>
      <c r="I21" s="3">
        <v>180</v>
      </c>
      <c r="J21" s="3">
        <f>ROUNDDOWN(5*H21/100, 0)</f>
        <v>9</v>
      </c>
      <c r="K21" s="3">
        <f>IF(H21-I21=0,0,IF(H21-I21&gt;J21,H21-I21-J21,IF(I21-H21&gt;J21,H21-I21-J21,0)))</f>
        <v>0</v>
      </c>
      <c r="L21" s="1" t="s">
        <v>52</v>
      </c>
      <c r="M21" s="1"/>
    </row>
    <row r="22" spans="1:13" ht="75" customHeight="1" x14ac:dyDescent="0.15">
      <c r="A22" s="2" t="s">
        <v>53</v>
      </c>
      <c r="B22" s="1" t="s">
        <v>46</v>
      </c>
      <c r="C22" s="1" t="s">
        <v>54</v>
      </c>
      <c r="D22" s="1" t="s">
        <v>55</v>
      </c>
      <c r="E22" s="1" t="s">
        <v>49</v>
      </c>
      <c r="F22" s="1" t="s">
        <v>50</v>
      </c>
      <c r="G22" s="1" t="s">
        <v>51</v>
      </c>
      <c r="H22" s="3">
        <v>75</v>
      </c>
      <c r="I22" s="3">
        <v>71</v>
      </c>
      <c r="J22" s="3">
        <f>ROUNDDOWN(5*H22/100, 0)</f>
        <v>3</v>
      </c>
      <c r="K22" s="3">
        <f>IF(H22-I22=0,0,IF(H22-I22&gt;J22,H22-I22-J22,IF(I22-H22&gt;J22,H22-I22-J22,0)))</f>
        <v>1</v>
      </c>
      <c r="L22" s="1" t="s">
        <v>52</v>
      </c>
      <c r="M22" s="1"/>
    </row>
    <row r="23" spans="1:13" ht="75" customHeight="1" x14ac:dyDescent="0.15">
      <c r="A23" s="2" t="s">
        <v>56</v>
      </c>
      <c r="B23" s="1" t="s">
        <v>57</v>
      </c>
      <c r="C23" s="1" t="s">
        <v>47</v>
      </c>
      <c r="D23" s="1" t="s">
        <v>48</v>
      </c>
      <c r="E23" s="1" t="s">
        <v>49</v>
      </c>
      <c r="F23" s="1" t="s">
        <v>50</v>
      </c>
      <c r="G23" s="1" t="s">
        <v>51</v>
      </c>
      <c r="H23" s="3">
        <v>95</v>
      </c>
      <c r="I23" s="3">
        <v>92</v>
      </c>
      <c r="J23" s="3">
        <f>ROUNDDOWN(5*H23/100, 0)</f>
        <v>4</v>
      </c>
      <c r="K23" s="3">
        <f>IF(H23-I23=0,0,IF(H23-I23&gt;J23,H23-I23-J23,IF(I23-H23&gt;J23,H23-I23-J23,0)))</f>
        <v>0</v>
      </c>
      <c r="L23" s="1" t="s">
        <v>52</v>
      </c>
      <c r="M23" s="1"/>
    </row>
    <row r="24" spans="1:13" ht="75" customHeight="1" x14ac:dyDescent="0.15">
      <c r="A24" s="2" t="s">
        <v>58</v>
      </c>
      <c r="B24" s="1" t="s">
        <v>59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3">
        <v>56</v>
      </c>
      <c r="I24" s="3">
        <v>53</v>
      </c>
      <c r="J24" s="3">
        <f>ROUNDDOWN(5*H24/100, 0)</f>
        <v>2</v>
      </c>
      <c r="K24" s="3">
        <f>IF(H24-I24=0,0,IF(H24-I24&gt;J24,H24-I24-J24,IF(I24-H24&gt;J24,H24-I24-J24,0)))</f>
        <v>1</v>
      </c>
      <c r="L24" s="1" t="s">
        <v>52</v>
      </c>
      <c r="M24" s="1"/>
    </row>
    <row r="25" spans="1:13" ht="20.100000000000001" customHeight="1" x14ac:dyDescent="0.15"/>
  </sheetData>
  <sheetProtection password="8513" sheet="1" objects="1" scenarios="1"/>
  <mergeCells count="38">
    <mergeCell ref="B20:C20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sqref="A1:P1"/>
    </sheetView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61</v>
      </c>
      <c r="B5" s="14"/>
      <c r="C5" s="14"/>
      <c r="D5" s="15" t="s">
        <v>62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63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64</v>
      </c>
      <c r="B7" s="14"/>
      <c r="C7" s="14"/>
      <c r="D7" s="15" t="s">
        <v>65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66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67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68</v>
      </c>
      <c r="C11" s="17"/>
      <c r="D11" s="1" t="s">
        <v>69</v>
      </c>
      <c r="E11" s="17" t="s">
        <v>70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71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68</v>
      </c>
      <c r="C17" s="17"/>
      <c r="D17" s="1" t="s">
        <v>69</v>
      </c>
      <c r="E17" s="17" t="s">
        <v>72</v>
      </c>
      <c r="F17" s="17"/>
      <c r="G17" s="17"/>
      <c r="H17" s="17"/>
      <c r="I17" s="17"/>
      <c r="J17" s="17"/>
      <c r="K17" s="17"/>
      <c r="L17" s="17"/>
      <c r="M17" s="17" t="s">
        <v>73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73.5" x14ac:dyDescent="0.15">
      <c r="A21" s="2" t="s">
        <v>74</v>
      </c>
      <c r="B21" s="1"/>
      <c r="C21" s="1"/>
      <c r="D21" s="1" t="s">
        <v>75</v>
      </c>
      <c r="E21" s="1" t="s">
        <v>76</v>
      </c>
      <c r="F21" s="1" t="s">
        <v>50</v>
      </c>
      <c r="G21" s="1" t="s">
        <v>51</v>
      </c>
      <c r="H21" s="3">
        <v>54</v>
      </c>
      <c r="I21" s="3">
        <v>51</v>
      </c>
      <c r="J21" s="3">
        <f>ROUNDDOWN(5*H21/100, 0)</f>
        <v>2</v>
      </c>
      <c r="K21" s="3">
        <f>IF(H21-I21=0,0,IF(H21-I21&gt;J21,H21-I21-J21,IF(I21-H21&gt;J21,H21-I21-J21,0)))</f>
        <v>1</v>
      </c>
      <c r="L21" s="1" t="s">
        <v>77</v>
      </c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78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80.099999999999994" customHeight="1" x14ac:dyDescent="0.15">
      <c r="A26" s="14" t="s">
        <v>61</v>
      </c>
      <c r="B26" s="14"/>
      <c r="C26" s="14"/>
      <c r="D26" s="15" t="s">
        <v>79</v>
      </c>
      <c r="E26" s="15"/>
      <c r="F26" s="15"/>
      <c r="G26" s="15"/>
      <c r="H26" s="15"/>
      <c r="I26" s="15"/>
      <c r="J26" s="15"/>
      <c r="K26" s="16" t="s">
        <v>23</v>
      </c>
      <c r="L26" s="16"/>
      <c r="M26" s="16"/>
      <c r="N26" s="17" t="s">
        <v>80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64</v>
      </c>
      <c r="B28" s="14"/>
      <c r="C28" s="14"/>
      <c r="D28" s="15" t="s">
        <v>81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66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67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29</v>
      </c>
      <c r="B32" s="17" t="s">
        <v>68</v>
      </c>
      <c r="C32" s="17"/>
      <c r="D32" s="1" t="s">
        <v>69</v>
      </c>
      <c r="E32" s="17" t="s">
        <v>70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33</v>
      </c>
      <c r="C33" s="17"/>
      <c r="D33" s="17" t="s">
        <v>33</v>
      </c>
      <c r="E33" s="17" t="s">
        <v>33</v>
      </c>
      <c r="F33" s="17" t="s">
        <v>34</v>
      </c>
      <c r="G33" s="17"/>
      <c r="H33" s="17" t="s">
        <v>35</v>
      </c>
      <c r="I33" s="17" t="s">
        <v>36</v>
      </c>
      <c r="J33" s="17" t="s">
        <v>37</v>
      </c>
      <c r="K33" s="17" t="s">
        <v>38</v>
      </c>
      <c r="L33" s="17" t="s">
        <v>39</v>
      </c>
    </row>
    <row r="34" spans="1:16" ht="30" customHeight="1" x14ac:dyDescent="0.15">
      <c r="A34" s="17"/>
      <c r="B34" s="17"/>
      <c r="C34" s="18"/>
      <c r="D34" s="17"/>
      <c r="E34" s="17"/>
      <c r="F34" s="1" t="s">
        <v>40</v>
      </c>
      <c r="G34" s="1" t="s">
        <v>41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71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29</v>
      </c>
      <c r="B38" s="17" t="s">
        <v>68</v>
      </c>
      <c r="C38" s="17"/>
      <c r="D38" s="1" t="s">
        <v>69</v>
      </c>
      <c r="E38" s="17" t="s">
        <v>72</v>
      </c>
      <c r="F38" s="17"/>
      <c r="G38" s="17"/>
      <c r="H38" s="17"/>
      <c r="I38" s="17"/>
      <c r="J38" s="17"/>
      <c r="K38" s="17"/>
      <c r="L38" s="17"/>
      <c r="M38" s="17" t="s">
        <v>73</v>
      </c>
    </row>
    <row r="39" spans="1:16" ht="30" customHeight="1" x14ac:dyDescent="0.15">
      <c r="A39" s="17"/>
      <c r="B39" s="17" t="s">
        <v>33</v>
      </c>
      <c r="C39" s="17"/>
      <c r="D39" s="17" t="s">
        <v>33</v>
      </c>
      <c r="E39" s="17" t="s">
        <v>33</v>
      </c>
      <c r="F39" s="17" t="s">
        <v>34</v>
      </c>
      <c r="G39" s="17"/>
      <c r="H39" s="17" t="s">
        <v>35</v>
      </c>
      <c r="I39" s="17" t="s">
        <v>36</v>
      </c>
      <c r="J39" s="17" t="s">
        <v>37</v>
      </c>
      <c r="K39" s="17" t="s">
        <v>38</v>
      </c>
      <c r="L39" s="17" t="s">
        <v>39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40</v>
      </c>
      <c r="G40" s="1" t="s">
        <v>41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x14ac:dyDescent="0.15">
      <c r="A42" s="2" t="s">
        <v>82</v>
      </c>
      <c r="B42" s="1"/>
      <c r="C42" s="1"/>
      <c r="D42" s="1"/>
      <c r="E42" s="1" t="s">
        <v>83</v>
      </c>
      <c r="F42" s="1" t="s">
        <v>84</v>
      </c>
      <c r="G42" s="1" t="s">
        <v>85</v>
      </c>
      <c r="H42" s="3">
        <v>1</v>
      </c>
      <c r="I42" s="3">
        <v>1</v>
      </c>
      <c r="J42" s="3">
        <f>ROUNDDOWN(0*H42/100, 0)</f>
        <v>0</v>
      </c>
      <c r="K42" s="3">
        <f>IF(H42-I42=0,0,IF(H42-I42&gt;J42,H42-I42-J42,IF(I42-H42&gt;J42,H42-I42-J42,0)))</f>
        <v>0</v>
      </c>
      <c r="L42" s="1"/>
      <c r="M42" s="1"/>
    </row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6" spans="1:16" ht="30" customHeight="1" x14ac:dyDescent="0.15">
      <c r="A46" s="4" t="s">
        <v>86</v>
      </c>
      <c r="B46" s="5" t="s">
        <v>87</v>
      </c>
      <c r="C46" s="7" t="s">
        <v>87</v>
      </c>
      <c r="D46" s="7"/>
    </row>
    <row r="47" spans="1:16" ht="20.100000000000001" customHeight="1" x14ac:dyDescent="0.15">
      <c r="B47" s="6" t="s">
        <v>88</v>
      </c>
      <c r="C47" s="6" t="s">
        <v>89</v>
      </c>
      <c r="D47" s="6" t="s">
        <v>90</v>
      </c>
    </row>
    <row r="48" spans="1:16" ht="20.100000000000001" customHeight="1" x14ac:dyDescent="0.15"/>
    <row r="49" spans="1:4" ht="20.100000000000001" customHeight="1" x14ac:dyDescent="0.15">
      <c r="B49" s="19" t="s">
        <v>91</v>
      </c>
      <c r="C49" s="19"/>
      <c r="D49" s="19"/>
    </row>
    <row r="50" spans="1:4" ht="20.100000000000001" customHeight="1" x14ac:dyDescent="0.15"/>
    <row r="51" spans="1:4" ht="20.100000000000001" customHeight="1" x14ac:dyDescent="0.15">
      <c r="A51" s="20" t="s">
        <v>92</v>
      </c>
      <c r="B51" s="20"/>
      <c r="C51" s="20"/>
    </row>
    <row r="52" spans="1:4" ht="20.100000000000001" customHeight="1" x14ac:dyDescent="0.15">
      <c r="A52" s="21" t="s">
        <v>93</v>
      </c>
      <c r="B52" s="21"/>
      <c r="C52" s="21"/>
    </row>
    <row r="53" spans="1:4" ht="20.100000000000001" customHeight="1" x14ac:dyDescent="0.15">
      <c r="A53" s="21" t="s">
        <v>94</v>
      </c>
      <c r="B53" s="21"/>
      <c r="C53" s="21"/>
    </row>
    <row r="54" spans="1:4" ht="20.100000000000001" customHeight="1" x14ac:dyDescent="0.15">
      <c r="A54" s="21" t="s">
        <v>95</v>
      </c>
      <c r="B54" s="21"/>
      <c r="C54" s="21"/>
    </row>
    <row r="55" spans="1:4" ht="20.100000000000001" customHeight="1" x14ac:dyDescent="0.15">
      <c r="A55" s="21" t="s">
        <v>96</v>
      </c>
      <c r="B55" s="21"/>
      <c r="C55" s="21"/>
    </row>
    <row r="56" spans="1:4" ht="20.100000000000001" customHeight="1" x14ac:dyDescent="0.15">
      <c r="A56" s="21" t="s">
        <v>97</v>
      </c>
      <c r="B56" s="21"/>
      <c r="C56" s="21"/>
    </row>
    <row r="57" spans="1:4" ht="20.100000000000001" customHeight="1" x14ac:dyDescent="0.15">
      <c r="A57" s="22" t="s">
        <v>98</v>
      </c>
      <c r="B57" s="22"/>
      <c r="C57" s="22"/>
    </row>
  </sheetData>
  <sheetProtection password="8513" sheet="1" objects="1" scenarios="1"/>
  <mergeCells count="83">
    <mergeCell ref="A54:C54"/>
    <mergeCell ref="A55:C55"/>
    <mergeCell ref="A56:C56"/>
    <mergeCell ref="A57:C57"/>
    <mergeCell ref="B41:C41"/>
    <mergeCell ref="B49:D49"/>
    <mergeCell ref="A51:C51"/>
    <mergeCell ref="A52:C52"/>
    <mergeCell ref="A53:C53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Борисовна Шипилова</cp:lastModifiedBy>
  <dcterms:modified xsi:type="dcterms:W3CDTF">2025-02-05T07:23:26Z</dcterms:modified>
</cp:coreProperties>
</file>