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<sst xmlns="http://schemas.openxmlformats.org/spreadsheetml/2006/main">
  <si>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</si>
  <si>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666-п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</si>
  <si>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</si>
  <si>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</si>
  <si>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</si>
  <si>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</si>
  <si>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«Ивановский промышленно-экономический колледж»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</si>
  <si>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</si>
  <si>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</si>
  <si>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</si>
  <si>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</si>
  <si>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242Ц4478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</si>
  <si>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</si>
  <si>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</si>
  <si>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</si>
  <si>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</si>
  <si>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</si>
  <si>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</si>
  <si>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</si>
  <si>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</si>
  <si>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</si>
  <si>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</si>
  <si>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</si>
  <si>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</si>
  <si>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</si>
  <si>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</si>
  <si>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</si>
  <si>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</si>
  <si>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</si>
  <si>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</si>
  <si>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</si>
  <si>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</si>
  <si>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</si>
  <si>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</si>
  <si>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</si>
  <si>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</si>
  <si>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</si>
  <si>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</si>
  <si>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</si>
  <si>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</si>
  <si>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</si>
  <si>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</si>
  <si>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</si>
  <si>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</si>
  <si>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</si>
  <si>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</si>
  <si>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</si>
  <si>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</si>
  <si>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</si>
  <si>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</si>
  <si>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</si>
  <si>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</si>
  <si>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</si>
  <si>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</si>
  <si>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</si>
  <si>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</si>
  <si>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</si>
  <si>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804200О.99.0.ББ65АД01000</t>
  </si>
  <si>
    <t>Не указано</t>
  </si>
  <si>
    <t>адаптированная программа</t>
  </si>
  <si>
    <t>Количество человеко-часов</t>
  </si>
  <si>
    <t>Человеко-час</t>
  </si>
  <si>
    <t>539</t>
  </si>
  <si>
    <t>РАЗДЕЛ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</si>
  <si>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</si>
  <si>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БО83</t>
  </si>
  <si>
    <t>852100О.99.0.БО83БП48000</t>
  </si>
  <si>
    <t>11.01.02 Радиомеханик</t>
  </si>
  <si>
    <t>852100О.99.0.БО83ГБ68000</t>
  </si>
  <si>
    <t>15.01.05 Сварщик (ручной и частично механизированной сварки (наплавки)</t>
  </si>
  <si>
    <t>852100О.99.0.БО83ИВ08000</t>
  </si>
  <si>
    <t>23.01.17 Мастер по ремонту и обслуживанию автомобилей</t>
  </si>
  <si>
    <t>852100О.99.0.БО83ЗЛ64000</t>
  </si>
  <si>
    <t>23.01.07 Машинист крана (крановщик)</t>
  </si>
  <si>
    <t>Зачисление</t>
  </si>
  <si>
    <t>852100О.99.0.БО83НФ68000</t>
  </si>
  <si>
    <t>43.01.09 Повар, кондитер</t>
  </si>
  <si>
    <t>РАЗДЕЛ 4</t>
  </si>
  <si>
    <t>БО84</t>
  </si>
  <si>
    <t>852100О.99.0.БО84НА64000</t>
  </si>
  <si>
    <t>29.02.05 Технология текстильных изделий (по видам)</t>
  </si>
  <si>
    <t>Среднее общее образование</t>
  </si>
  <si>
    <t>Заочная</t>
  </si>
  <si>
    <t>852100О.99.0.БО84ГД08000</t>
  </si>
  <si>
    <t>09.02.06 Сетевое и системное администрирование</t>
  </si>
  <si>
    <t>Перевод с платного</t>
  </si>
  <si>
    <t>852100О.99.0.БО84РВ64000</t>
  </si>
  <si>
    <t>38.02.01 Экономика и бухгалтерский учет (по отраслям)</t>
  </si>
  <si>
    <t>852100О.99.0.БО84АЯ36000</t>
  </si>
  <si>
    <t>08.02.09 Монтаж, наладка и эксплуатация электрооборудования промышленных и гражданских зданий</t>
  </si>
  <si>
    <t>852100О.99.0.БО84РЖ96000</t>
  </si>
  <si>
    <t>38.02.03 Операционная деятельность в логистике</t>
  </si>
  <si>
    <t>852100О.99.0.БО84РК12000</t>
  </si>
  <si>
    <t>38.02.04 Коммерция (по отраслям)</t>
  </si>
  <si>
    <t>852100О.99.0.БО84ЕЛ48000</t>
  </si>
  <si>
    <t>15.02.14 Оснащение средствами автоматизации технологических процессов и производств (по отраслям)</t>
  </si>
  <si>
    <t>852100О.99.0.БО84РВ88000</t>
  </si>
  <si>
    <t>852100О.99.0.БО84НА24000</t>
  </si>
  <si>
    <t>852100О.99.0.БО84РО44000</t>
  </si>
  <si>
    <t>38.02.06 Финансы</t>
  </si>
  <si>
    <t>852100О.99.0.БО84ЦХ40000</t>
  </si>
  <si>
    <t>38.02.08 Торговое дело</t>
  </si>
  <si>
    <t>852100О.99.0.БО84ГГ84000</t>
  </si>
  <si>
    <t>852100О.99.0.БО84БН32000</t>
  </si>
  <si>
    <t>09.02.01 Компьютерные системы и комплексы</t>
  </si>
  <si>
    <t>852100О.99.0.БО84БП88000</t>
  </si>
  <si>
    <t>09.02.07 Информационные системы и программирование</t>
  </si>
  <si>
    <t>Отсутствует КЦП</t>
  </si>
  <si>
    <t>852100О.99.0.БО84БП48000</t>
  </si>
  <si>
    <t>852100О.99.0.БО84ЧЕ36000</t>
  </si>
  <si>
    <t>15.02.18 Техническая эксплуатация и обслуживание роботизированного производства (по отраслям)</t>
  </si>
  <si>
    <t>852100О.99.0.БО84КЦ60000</t>
  </si>
  <si>
    <t>23.02.07 Техническое обслуживание и ремонт автотранспортных средств</t>
  </si>
  <si>
    <t>852100О.99.0.БО84АЯ68000</t>
  </si>
  <si>
    <t>Очно-заочная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</si>
  <si>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</si>
  <si>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</si>
  <si>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</si>
  <si>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</si>
  <si>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</si>
  <si>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</si>
  <si>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</si>
  <si>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</si>
  <si>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</si>
  <si>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</si>
  <si>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</si>
  <si>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</si>
  <si>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</si>
  <si>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</si>
  <si>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</si>
  <si>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</si>
  <si>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</si>
  <si>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Выселение 39 человек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</si>
  <si>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</si>
  <si>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</si>
  <si>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</si>
  <si>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</si>
  <si>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</si>
  <si>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</si>
  <si>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</si>
  <si>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Запланированы на 4 квартал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</si>
  <si>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</si>
  <si>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</si>
  <si>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</si>
  <si>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</si>
  <si>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</si>
  <si>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</si>
  <si>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</si>
  <si>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Цыганова Ольга Владимировна</t>
  </si>
  <si>
    <t>Должность: ИСПОЛНЯЮЩИЙ ОБЯЗАННОСТИ ДИРЕКТОРА</t>
  </si>
  <si>
    <t>Действует c 21.10.2024 11:12:13 по: 14.01.2026 11:12:13</t>
  </si>
  <si>
    <t>Серийный номер: A259707502384AD2FE450B915B75B27C7AEF8EE3</t>
  </si>
  <si>
    <t>Издатель: Федеральное казначейство</t>
  </si>
  <si>
    <t>Время подписания: 15.10.2025 11:15:25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</si>
</sst>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&amp;K00-00925199._32.437489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60</v>
      </c>
      <c r="I21" s="22">
        <v>59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57</v>
      </c>
      <c r="B41" s="15" t="s">
        <v>58</v>
      </c>
      <c r="C41" s="15" t="s">
        <v>59</v>
      </c>
      <c r="D41" s="15" t="s">
        <v>48</v>
      </c>
      <c r="E41" s="15" t="s">
        <v>60</v>
      </c>
      <c r="F41" s="15" t="s">
        <v>61</v>
      </c>
      <c r="G41" s="15" t="s">
        <v>62</v>
      </c>
      <c r="H41" s="22">
        <v>21600</v>
      </c>
      <c r="I41" s="22">
        <v>19848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64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65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 ht="30" customHeight="1">
      <c r="A61" s="17" t="s">
        <v>66</v>
      </c>
      <c r="B61" s="15" t="s">
        <v>67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78</v>
      </c>
      <c r="I61" s="22">
        <v>75</v>
      </c>
      <c r="J61" s="22">
        <f>ROUNDDOWN(10*H61/100, 0)</f>
      </c>
      <c r="K61" s="22">
        <f>IF(H61-I61=0,0,IF(H61-I61&gt;J61,H61-I61-J61,IF(I61-H61&gt;J61,H61-I61-J61,0)))</f>
      </c>
      <c r="L61" s="15" t="s">
        <v>52</v>
      </c>
      <c r="M61" s="15"/>
    </row>
    <row r="62" ht="30" customHeight="1">
      <c r="A62" s="17" t="s">
        <v>68</v>
      </c>
      <c r="B62" s="15" t="s">
        <v>69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58</v>
      </c>
      <c r="I62" s="22">
        <v>55</v>
      </c>
      <c r="J62" s="22">
        <f>ROUNDDOWN(10*H62/100, 0)</f>
      </c>
      <c r="K62" s="22">
        <f>IF(H62-I62=0,0,IF(H62-I62&gt;J62,H62-I62-J62,IF(I62-H62&gt;J62,H62-I62-J62,0)))</f>
      </c>
      <c r="L62" s="15" t="s">
        <v>52</v>
      </c>
      <c r="M62" s="15"/>
    </row>
    <row r="63">
      <c r="A63" s="17" t="s">
        <v>70</v>
      </c>
      <c r="B63" s="15" t="s">
        <v>71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44</v>
      </c>
      <c r="I63" s="22">
        <v>44</v>
      </c>
      <c r="J63" s="22">
        <f>ROUNDDOWN(10*H63/100, 0)</f>
      </c>
      <c r="K63" s="22">
        <f>IF(H63-I63=0,0,IF(H63-I63&gt;J63,H63-I63-J63,IF(I63-H63&gt;J63,H63-I63-J63,0)))</f>
      </c>
      <c r="L63" s="15"/>
      <c r="M63" s="15"/>
    </row>
    <row r="64" ht="30" customHeight="1">
      <c r="A64" s="17" t="s">
        <v>72</v>
      </c>
      <c r="B64" s="15" t="s">
        <v>73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60</v>
      </c>
      <c r="I64" s="22">
        <v>59</v>
      </c>
      <c r="J64" s="22">
        <f>ROUNDDOWN(10*H64/100, 0)</f>
      </c>
      <c r="K64" s="22">
        <f>IF(H64-I64=0,0,IF(H64-I64&gt;J64,H64-I64-J64,IF(I64-H64&gt;J64,H64-I64-J64,0)))</f>
      </c>
      <c r="L64" s="15" t="s">
        <v>74</v>
      </c>
      <c r="M64" s="15"/>
    </row>
    <row r="65" ht="30" customHeight="1">
      <c r="A65" s="17" t="s">
        <v>75</v>
      </c>
      <c r="B65" s="15" t="s">
        <v>76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119</v>
      </c>
      <c r="I65" s="22">
        <v>109</v>
      </c>
      <c r="J65" s="22">
        <f>ROUNDDOWN(10*H65/100, 0)</f>
      </c>
      <c r="K65" s="22">
        <f>IF(H65-I65=0,0,IF(H65-I65&gt;J65,H65-I65-J65,IF(I65-H65&gt;J65,H65-I65-J65,0)))</f>
      </c>
      <c r="L65" s="15" t="s">
        <v>52</v>
      </c>
      <c r="M65" s="15"/>
    </row>
    <row r="66" ht="20" customHeight="1">
</row>
    <row r="67" ht="25" customHeight="1">
      <c r="A67" s="20" t="s">
        <v>77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22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78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 ht="30" customHeight="1">
      <c r="A85" s="17" t="s">
        <v>79</v>
      </c>
      <c r="B85" s="15" t="s">
        <v>80</v>
      </c>
      <c r="C85" s="15" t="s">
        <v>81</v>
      </c>
      <c r="D85" s="15" t="s">
        <v>82</v>
      </c>
      <c r="E85" s="15" t="s">
        <v>49</v>
      </c>
      <c r="F85" s="15" t="s">
        <v>50</v>
      </c>
      <c r="G85" s="15" t="s">
        <v>51</v>
      </c>
      <c r="H85" s="22">
        <v>13</v>
      </c>
      <c r="I85" s="22">
        <v>10</v>
      </c>
      <c r="J85" s="22">
        <f>ROUNDDOWN(5*H85/100, 0)</f>
      </c>
      <c r="K85" s="22">
        <f>IF(H85-I85=0,0,IF(H85-I85&gt;J85,H85-I85-J85,IF(I85-H85&gt;J85,H85-I85-J85,0)))</f>
      </c>
      <c r="L85" s="15" t="s">
        <v>52</v>
      </c>
      <c r="M85" s="15"/>
    </row>
    <row r="86" ht="30" customHeight="1">
      <c r="A86" s="17" t="s">
        <v>83</v>
      </c>
      <c r="B86" s="15" t="s">
        <v>84</v>
      </c>
      <c r="C86" s="15" t="s">
        <v>81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53</v>
      </c>
      <c r="I86" s="22">
        <v>58</v>
      </c>
      <c r="J86" s="22">
        <f>ROUNDDOWN(5*H86/100, 0)</f>
      </c>
      <c r="K86" s="22">
        <f>IF(H86-I86=0,0,IF(H86-I86&gt;J86,H86-I86-J86,IF(I86-H86&gt;J86,H86-I86-J86,0)))</f>
      </c>
      <c r="L86" s="15" t="s">
        <v>85</v>
      </c>
      <c r="M86" s="15"/>
    </row>
    <row r="87" ht="30" customHeight="1">
      <c r="A87" s="17" t="s">
        <v>86</v>
      </c>
      <c r="B87" s="15" t="s">
        <v>87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73</v>
      </c>
      <c r="I87" s="22">
        <v>69</v>
      </c>
      <c r="J87" s="22">
        <f>ROUNDDOWN(5*H87/100, 0)</f>
      </c>
      <c r="K87" s="22">
        <f>IF(H87-I87=0,0,IF(H87-I87&gt;J87,H87-I87-J87,IF(I87-H87&gt;J87,H87-I87-J87,0)))</f>
      </c>
      <c r="L87" s="15" t="s">
        <v>52</v>
      </c>
      <c r="M87" s="15"/>
    </row>
    <row r="88" ht="30" customHeight="1">
      <c r="A88" s="17" t="s">
        <v>88</v>
      </c>
      <c r="B88" s="15" t="s">
        <v>89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87</v>
      </c>
      <c r="I88" s="22">
        <v>83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30" customHeight="1">
      <c r="A89" s="17" t="s">
        <v>90</v>
      </c>
      <c r="B89" s="15" t="s">
        <v>91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61</v>
      </c>
      <c r="I89" s="22">
        <v>59</v>
      </c>
      <c r="J89" s="22">
        <f>ROUNDDOWN(5*H89/100, 0)</f>
      </c>
      <c r="K89" s="22">
        <f>IF(H89-I89=0,0,IF(H89-I89&gt;J89,H89-I89-J89,IF(I89-H89&gt;J89,H89-I89-J89,0)))</f>
      </c>
      <c r="L89" s="15" t="s">
        <v>52</v>
      </c>
      <c r="M89" s="15"/>
    </row>
    <row r="90" ht="30" customHeight="1">
      <c r="A90" s="17" t="s">
        <v>92</v>
      </c>
      <c r="B90" s="15" t="s">
        <v>93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23</v>
      </c>
      <c r="I90" s="22">
        <v>22</v>
      </c>
      <c r="J90" s="22">
        <f>ROUNDDOWN(5*H90/100, 0)</f>
      </c>
      <c r="K90" s="22">
        <f>IF(H90-I90=0,0,IF(H90-I90&gt;J90,H90-I90-J90,IF(I90-H90&gt;J90,H90-I90-J90,0)))</f>
      </c>
      <c r="L90" s="15" t="s">
        <v>52</v>
      </c>
      <c r="M90" s="15"/>
    </row>
    <row r="91" ht="30" customHeight="1">
      <c r="A91" s="17" t="s">
        <v>94</v>
      </c>
      <c r="B91" s="15" t="s">
        <v>95</v>
      </c>
      <c r="C91" s="15" t="s">
        <v>47</v>
      </c>
      <c r="D91" s="15" t="s">
        <v>48</v>
      </c>
      <c r="E91" s="15" t="s">
        <v>49</v>
      </c>
      <c r="F91" s="15" t="s">
        <v>50</v>
      </c>
      <c r="G91" s="15" t="s">
        <v>51</v>
      </c>
      <c r="H91" s="22">
        <v>70</v>
      </c>
      <c r="I91" s="22">
        <v>68</v>
      </c>
      <c r="J91" s="22">
        <f>ROUNDDOWN(5*H91/100, 0)</f>
      </c>
      <c r="K91" s="22">
        <f>IF(H91-I91=0,0,IF(H91-I91&gt;J91,H91-I91-J91,IF(I91-H91&gt;J91,H91-I91-J91,0)))</f>
      </c>
      <c r="L91" s="15" t="s">
        <v>52</v>
      </c>
      <c r="M91" s="15"/>
    </row>
    <row r="92" ht="30" customHeight="1">
      <c r="A92" s="17" t="s">
        <v>96</v>
      </c>
      <c r="B92" s="15" t="s">
        <v>87</v>
      </c>
      <c r="C92" s="15" t="s">
        <v>81</v>
      </c>
      <c r="D92" s="15" t="s">
        <v>48</v>
      </c>
      <c r="E92" s="15" t="s">
        <v>49</v>
      </c>
      <c r="F92" s="15" t="s">
        <v>50</v>
      </c>
      <c r="G92" s="15" t="s">
        <v>51</v>
      </c>
      <c r="H92" s="22">
        <v>15</v>
      </c>
      <c r="I92" s="22">
        <v>13</v>
      </c>
      <c r="J92" s="22">
        <f>ROUNDDOWN(5*H92/100, 0)</f>
      </c>
      <c r="K92" s="22">
        <f>IF(H92-I92=0,0,IF(H92-I92&gt;J92,H92-I92-J92,IF(I92-H92&gt;J92,H92-I92-J92,0)))</f>
      </c>
      <c r="L92" s="15" t="s">
        <v>52</v>
      </c>
      <c r="M92" s="15"/>
    </row>
    <row r="93" ht="30" customHeight="1">
      <c r="A93" s="17" t="s">
        <v>97</v>
      </c>
      <c r="B93" s="15" t="s">
        <v>80</v>
      </c>
      <c r="C93" s="15" t="s">
        <v>47</v>
      </c>
      <c r="D93" s="15" t="s">
        <v>48</v>
      </c>
      <c r="E93" s="15" t="s">
        <v>49</v>
      </c>
      <c r="F93" s="15" t="s">
        <v>50</v>
      </c>
      <c r="G93" s="15" t="s">
        <v>51</v>
      </c>
      <c r="H93" s="22">
        <v>76</v>
      </c>
      <c r="I93" s="22">
        <v>57</v>
      </c>
      <c r="J93" s="22">
        <f>ROUNDDOWN(5*H93/100, 0)</f>
      </c>
      <c r="K93" s="22">
        <f>IF(H93-I93=0,0,IF(H93-I93&gt;J93,H93-I93-J93,IF(I93-H93&gt;J93,H93-I93-J93,0)))</f>
      </c>
      <c r="L93" s="15" t="s">
        <v>52</v>
      </c>
      <c r="M93" s="15"/>
    </row>
    <row r="94" ht="30" customHeight="1">
      <c r="A94" s="17" t="s">
        <v>98</v>
      </c>
      <c r="B94" s="15" t="s">
        <v>99</v>
      </c>
      <c r="C94" s="15" t="s">
        <v>47</v>
      </c>
      <c r="D94" s="15" t="s">
        <v>48</v>
      </c>
      <c r="E94" s="15" t="s">
        <v>49</v>
      </c>
      <c r="F94" s="15" t="s">
        <v>50</v>
      </c>
      <c r="G94" s="15" t="s">
        <v>51</v>
      </c>
      <c r="H94" s="22">
        <v>41</v>
      </c>
      <c r="I94" s="22">
        <v>39</v>
      </c>
      <c r="J94" s="22">
        <f>ROUNDDOWN(5*H94/100, 0)</f>
      </c>
      <c r="K94" s="22">
        <f>IF(H94-I94=0,0,IF(H94-I94&gt;J94,H94-I94-J94,IF(I94-H94&gt;J94,H94-I94-J94,0)))</f>
      </c>
      <c r="L94" s="15" t="s">
        <v>52</v>
      </c>
      <c r="M94" s="15"/>
    </row>
    <row r="95">
      <c r="A95" s="17" t="s">
        <v>100</v>
      </c>
      <c r="B95" s="15" t="s">
        <v>101</v>
      </c>
      <c r="C95" s="15" t="s">
        <v>47</v>
      </c>
      <c r="D95" s="15" t="s">
        <v>48</v>
      </c>
      <c r="E95" s="15" t="s">
        <v>49</v>
      </c>
      <c r="F95" s="15" t="s">
        <v>50</v>
      </c>
      <c r="G95" s="15" t="s">
        <v>51</v>
      </c>
      <c r="H95" s="22">
        <v>23</v>
      </c>
      <c r="I95" s="22">
        <v>23</v>
      </c>
      <c r="J95" s="22">
        <f>ROUNDDOWN(5*H95/100, 0)</f>
      </c>
      <c r="K95" s="22">
        <f>IF(H95-I95=0,0,IF(H95-I95&gt;J95,H95-I95-J95,IF(I95-H95&gt;J95,H95-I95-J95,0)))</f>
      </c>
      <c r="L95" s="15"/>
      <c r="M95" s="15"/>
    </row>
    <row r="96" ht="30" customHeight="1">
      <c r="A96" s="17" t="s">
        <v>102</v>
      </c>
      <c r="B96" s="15" t="s">
        <v>84</v>
      </c>
      <c r="C96" s="15" t="s">
        <v>47</v>
      </c>
      <c r="D96" s="15" t="s">
        <v>48</v>
      </c>
      <c r="E96" s="15" t="s">
        <v>49</v>
      </c>
      <c r="F96" s="15" t="s">
        <v>50</v>
      </c>
      <c r="G96" s="15" t="s">
        <v>51</v>
      </c>
      <c r="H96" s="22">
        <v>108</v>
      </c>
      <c r="I96" s="22">
        <v>101</v>
      </c>
      <c r="J96" s="22">
        <f>ROUNDDOWN(5*H96/100, 0)</f>
      </c>
      <c r="K96" s="22">
        <f>IF(H96-I96=0,0,IF(H96-I96&gt;J96,H96-I96-J96,IF(I96-H96&gt;J96,H96-I96-J96,0)))</f>
      </c>
      <c r="L96" s="15" t="s">
        <v>52</v>
      </c>
      <c r="M96" s="15"/>
    </row>
    <row r="97" ht="30" customHeight="1">
      <c r="A97" s="17" t="s">
        <v>103</v>
      </c>
      <c r="B97" s="15" t="s">
        <v>104</v>
      </c>
      <c r="C97" s="15" t="s">
        <v>47</v>
      </c>
      <c r="D97" s="15" t="s">
        <v>48</v>
      </c>
      <c r="E97" s="15" t="s">
        <v>49</v>
      </c>
      <c r="F97" s="15" t="s">
        <v>50</v>
      </c>
      <c r="G97" s="15" t="s">
        <v>51</v>
      </c>
      <c r="H97" s="22">
        <v>61</v>
      </c>
      <c r="I97" s="22">
        <v>59</v>
      </c>
      <c r="J97" s="22">
        <f>ROUNDDOWN(5*H97/100, 0)</f>
      </c>
      <c r="K97" s="22">
        <f>IF(H97-I97=0,0,IF(H97-I97&gt;J97,H97-I97-J97,IF(I97-H97&gt;J97,H97-I97-J97,0)))</f>
      </c>
      <c r="L97" s="15" t="s">
        <v>52</v>
      </c>
      <c r="M97" s="15"/>
    </row>
    <row r="98">
      <c r="A98" s="17" t="s">
        <v>105</v>
      </c>
      <c r="B98" s="15" t="s">
        <v>106</v>
      </c>
      <c r="C98" s="15" t="s">
        <v>81</v>
      </c>
      <c r="D98" s="15" t="s">
        <v>82</v>
      </c>
      <c r="E98" s="15" t="s">
        <v>49</v>
      </c>
      <c r="F98" s="15" t="s">
        <v>50</v>
      </c>
      <c r="G98" s="15" t="s">
        <v>51</v>
      </c>
      <c r="H98" s="22">
        <v>5</v>
      </c>
      <c r="I98" s="22">
        <v>0</v>
      </c>
      <c r="J98" s="22">
        <f>ROUNDDOWN(5*H98/100, 0)</f>
      </c>
      <c r="K98" s="22">
        <f>IF(H98-I98=0,0,IF(H98-I98&gt;J98,H98-I98-J98,IF(I98-H98&gt;J98,H98-I98-J98,0)))</f>
      </c>
      <c r="L98" s="15" t="s">
        <v>107</v>
      </c>
      <c r="M98" s="15"/>
    </row>
    <row r="99">
      <c r="A99" s="17" t="s">
        <v>108</v>
      </c>
      <c r="B99" s="15" t="s">
        <v>106</v>
      </c>
      <c r="C99" s="15" t="s">
        <v>47</v>
      </c>
      <c r="D99" s="15" t="s">
        <v>48</v>
      </c>
      <c r="E99" s="15" t="s">
        <v>49</v>
      </c>
      <c r="F99" s="15" t="s">
        <v>50</v>
      </c>
      <c r="G99" s="15" t="s">
        <v>51</v>
      </c>
      <c r="H99" s="22">
        <v>253</v>
      </c>
      <c r="I99" s="22">
        <v>258</v>
      </c>
      <c r="J99" s="22">
        <f>ROUNDDOWN(5*H99/100, 0)</f>
      </c>
      <c r="K99" s="22">
        <f>IF(H99-I99=0,0,IF(H99-I99&gt;J99,H99-I99-J99,IF(I99-H99&gt;J99,H99-I99-J99,0)))</f>
      </c>
      <c r="L99" s="15" t="s">
        <v>85</v>
      </c>
      <c r="M99" s="15"/>
    </row>
    <row r="100">
      <c r="A100" s="17" t="s">
        <v>109</v>
      </c>
      <c r="B100" s="15" t="s">
        <v>110</v>
      </c>
      <c r="C100" s="15" t="s">
        <v>47</v>
      </c>
      <c r="D100" s="15" t="s">
        <v>48</v>
      </c>
      <c r="E100" s="15" t="s">
        <v>49</v>
      </c>
      <c r="F100" s="15" t="s">
        <v>50</v>
      </c>
      <c r="G100" s="15" t="s">
        <v>51</v>
      </c>
      <c r="H100" s="22">
        <v>8</v>
      </c>
      <c r="I100" s="22">
        <v>8</v>
      </c>
      <c r="J100" s="22">
        <f>ROUNDDOWN(5*H100/100, 0)</f>
      </c>
      <c r="K100" s="22">
        <f>IF(H100-I100=0,0,IF(H100-I100&gt;J100,H100-I100-J100,IF(I100-H100&gt;J100,H100-I100-J100,0)))</f>
      </c>
      <c r="L100" s="15"/>
      <c r="M100" s="15"/>
    </row>
    <row r="101">
      <c r="A101" s="17" t="s">
        <v>111</v>
      </c>
      <c r="B101" s="15" t="s">
        <v>112</v>
      </c>
      <c r="C101" s="15" t="s">
        <v>47</v>
      </c>
      <c r="D101" s="15" t="s">
        <v>48</v>
      </c>
      <c r="E101" s="15" t="s">
        <v>49</v>
      </c>
      <c r="F101" s="15" t="s">
        <v>50</v>
      </c>
      <c r="G101" s="15" t="s">
        <v>51</v>
      </c>
      <c r="H101" s="22">
        <v>6</v>
      </c>
      <c r="I101" s="22">
        <v>6</v>
      </c>
      <c r="J101" s="22">
        <f>ROUNDDOWN(5*H101/100, 0)</f>
      </c>
      <c r="K101" s="22">
        <f>IF(H101-I101=0,0,IF(H101-I101&gt;J101,H101-I101-J101,IF(I101-H101&gt;J101,H101-I101-J101,0)))</f>
      </c>
      <c r="L101" s="15"/>
      <c r="M101" s="15"/>
    </row>
    <row r="102" ht="30" customHeight="1">
      <c r="A102" s="17" t="s">
        <v>113</v>
      </c>
      <c r="B102" s="15" t="s">
        <v>89</v>
      </c>
      <c r="C102" s="15" t="s">
        <v>81</v>
      </c>
      <c r="D102" s="15" t="s">
        <v>114</v>
      </c>
      <c r="E102" s="15" t="s">
        <v>49</v>
      </c>
      <c r="F102" s="15" t="s">
        <v>50</v>
      </c>
      <c r="G102" s="15" t="s">
        <v>51</v>
      </c>
      <c r="H102" s="22">
        <v>10</v>
      </c>
      <c r="I102" s="22">
        <v>6</v>
      </c>
      <c r="J102" s="22">
        <f>ROUNDDOWN(5*H102/100, 0)</f>
      </c>
      <c r="K102" s="22">
        <f>IF(H102-I102=0,0,IF(H102-I102&gt;J102,H102-I102-J102,IF(I102-H102&gt;J102,H102-I102-J102,0)))</f>
      </c>
      <c r="L102" s="15" t="s">
        <v>52</v>
      </c>
      <c r="M102" s="15"/>
    </row>
    <row r="103" ht="20" customHeight="1">
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&amp;K00-00925199._32.437489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116</v>
      </c>
      <c r="B5" s="19"/>
      <c r="C5" s="19"/>
      <c r="D5" s="17" t="s">
        <v>117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118</v>
      </c>
      <c r="O5" s="15"/>
      <c r="P5" s="15"/>
    </row>
    <row r="6" ht="20" customHeight="1">
</row>
    <row r="7" ht="20" customHeight="1">
      <c r="A7" s="19" t="s">
        <v>119</v>
      </c>
      <c r="B7" s="19"/>
      <c r="C7" s="19"/>
      <c r="D7" s="17" t="s">
        <v>120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121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122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123</v>
      </c>
      <c r="C11" s="15"/>
      <c r="D11" s="15" t="s">
        <v>124</v>
      </c>
      <c r="E11" s="15" t="s">
        <v>125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123</v>
      </c>
      <c r="C17" s="15"/>
      <c r="D17" s="15" t="s">
        <v>124</v>
      </c>
      <c r="E17" s="15" t="s">
        <v>127</v>
      </c>
      <c r="F17" s="15"/>
      <c r="G17" s="15"/>
      <c r="H17" s="15"/>
      <c r="I17" s="15"/>
      <c r="J17" s="15"/>
      <c r="K17" s="15"/>
      <c r="L17" s="15"/>
      <c r="M17" s="15" t="s">
        <v>128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129</v>
      </c>
      <c r="B21" s="15"/>
      <c r="C21" s="15"/>
      <c r="D21" s="15" t="s">
        <v>130</v>
      </c>
      <c r="E21" s="15" t="s">
        <v>131</v>
      </c>
      <c r="F21" s="15" t="s">
        <v>50</v>
      </c>
      <c r="G21" s="15" t="s">
        <v>51</v>
      </c>
      <c r="H21" s="22">
        <v>202</v>
      </c>
      <c r="I21" s="22">
        <v>186</v>
      </c>
      <c r="J21" s="22">
        <f>ROUNDDOWN(5*H21/100, 0)</f>
      </c>
      <c r="K21" s="22">
        <f>IF(H21-I21=0,0,IF(H21-I21&gt;J21,H21-I21-J21,IF(I21-H21&gt;J21,H21-I21-J21,0)))</f>
      </c>
      <c r="L21" s="15" t="s">
        <v>132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116</v>
      </c>
      <c r="B26" s="19"/>
      <c r="C26" s="19"/>
      <c r="D26" s="17" t="s">
        <v>133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134</v>
      </c>
      <c r="O26" s="15"/>
      <c r="P26" s="15"/>
    </row>
    <row r="27" ht="20" customHeight="1">
</row>
    <row r="28" ht="20" customHeight="1">
      <c r="A28" s="19" t="s">
        <v>119</v>
      </c>
      <c r="B28" s="19"/>
      <c r="C28" s="19"/>
      <c r="D28" s="17" t="s">
        <v>135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121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122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123</v>
      </c>
      <c r="C32" s="15"/>
      <c r="D32" s="15" t="s">
        <v>124</v>
      </c>
      <c r="E32" s="15" t="s">
        <v>125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126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123</v>
      </c>
      <c r="C38" s="15"/>
      <c r="D38" s="15" t="s">
        <v>124</v>
      </c>
      <c r="E38" s="15" t="s">
        <v>127</v>
      </c>
      <c r="F38" s="15"/>
      <c r="G38" s="15"/>
      <c r="H38" s="15"/>
      <c r="I38" s="15"/>
      <c r="J38" s="15"/>
      <c r="K38" s="15"/>
      <c r="L38" s="15"/>
      <c r="M38" s="15" t="s">
        <v>128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136</v>
      </c>
      <c r="B42" s="15"/>
      <c r="C42" s="15"/>
      <c r="D42" s="15"/>
      <c r="E42" s="15" t="s">
        <v>137</v>
      </c>
      <c r="F42" s="15" t="s">
        <v>138</v>
      </c>
      <c r="G42" s="15" t="s">
        <v>139</v>
      </c>
      <c r="H42" s="22">
        <v>3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 t="s">
        <v>140</v>
      </c>
      <c r="M42" s="15"/>
    </row>
    <row r="43" ht="20" customHeight="1">
</row>
    <row r="44" ht="20" customHeight="1">
</row>
    <row r="45" ht="20" customHeight="1">
</row>
    <row r="46" ht="30" customHeight="1">
      <c r="A46" s="24" t="s">
        <v>141</v>
      </c>
      <c r="B46" s="25" t="s">
        <v>142</v>
      </c>
      <c r="C46" s="28" t="s">
        <v>142</v>
      </c>
      <c r="D46" s="28"/>
    </row>
    <row r="47" ht="20" customHeight="1">
      <c r="A47" s="0"/>
      <c r="B47" s="26" t="s">
        <v>143</v>
      </c>
      <c r="C47" s="26" t="s">
        <v>144</v>
      </c>
      <c r="D47" s="26" t="s">
        <v>145</v>
      </c>
    </row>
    <row r="48" ht="20" customHeight="1">
</row>
    <row r="49" ht="20" customHeight="1">
      <c r="A49" s="0"/>
      <c r="B49" s="24" t="s">
        <v>146</v>
      </c>
      <c r="C49" s="24"/>
      <c r="D49" s="24"/>
    </row>
    <row r="50" ht="20" customHeight="1">
</row>
    <row r="51" ht="20" customHeight="1">
      <c r="A51" s="4" t="s">
        <v>147</v>
      </c>
      <c r="B51" s="4"/>
      <c r="C51" s="4"/>
    </row>
    <row r="52" ht="20" customHeight="1">
      <c r="A52" s="5" t="s">
        <v>148</v>
      </c>
      <c r="B52" s="5"/>
      <c r="C52" s="5"/>
    </row>
    <row r="53" ht="20" customHeight="1">
      <c r="A53" s="5" t="s">
        <v>149</v>
      </c>
      <c r="B53" s="5"/>
      <c r="C53" s="5"/>
    </row>
    <row r="54" ht="20" customHeight="1">
      <c r="A54" s="5" t="s">
        <v>150</v>
      </c>
      <c r="B54" s="5"/>
      <c r="C54" s="5"/>
    </row>
    <row r="55" ht="20" customHeight="1">
      <c r="A55" s="5" t="s">
        <v>151</v>
      </c>
      <c r="B55" s="5"/>
      <c r="C55" s="5"/>
    </row>
    <row r="56" ht="20" customHeight="1">
      <c r="A56" s="5" t="s">
        <v>152</v>
      </c>
      <c r="B56" s="5"/>
      <c r="C56" s="5"/>
    </row>
    <row r="57" ht="20" customHeight="1">
      <c r="A57" s="6" t="s">
        <v>153</v>
      </c>
      <c r="B57" s="6"/>
      <c r="C57" s="6"/>
    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&amp;K00-00925199._32.437489</oddHeader>
    <oddFooter>&amp;L&amp;L&amp;"Verdana,Полужирный"&amp;K000000&amp;L&amp;"Verdana,Полужирный"&amp;K00-014</oddFooter>
  </headerFooter>
</worksheet>
</file>