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<sst xmlns="http://schemas.openxmlformats.org/spreadsheetml/2006/main">
  <si>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</si>
  <si>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694-п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</si>
  <si>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</si>
  <si>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</si>
  <si>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</si>
  <si>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</si>
  <si>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ФУРМАНОВСКИЙ ТЕХНИЧЕСКИЙ КОЛЛЕДЖ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</si>
  <si>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</si>
  <si>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</si>
  <si>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</si>
  <si>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</si>
  <si>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242У4141</t>
  </si>
  <si>
    <t>образование профессиональное среднее
обучение профессиональное
</t>
  </si>
  <si>
    <t>По ОКВЭД</t>
  </si>
  <si>
    <t>85.21
85.30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</si>
  <si>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</si>
  <si>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</si>
  <si>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</si>
  <si>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</si>
  <si>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</si>
  <si>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</si>
  <si>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</si>
  <si>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</si>
  <si>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</si>
  <si>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</si>
  <si>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</si>
  <si>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</si>
  <si>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</si>
  <si>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</si>
  <si>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</si>
  <si>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</si>
  <si>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</si>
  <si>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</si>
  <si>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</si>
  <si>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</si>
  <si>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</si>
  <si>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</si>
  <si>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</si>
  <si>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</si>
  <si>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</si>
  <si>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</si>
  <si>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</si>
  <si>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</si>
  <si>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</si>
  <si>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</si>
  <si>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852101О.99.0.ББ28ШГ28002</t>
  </si>
  <si>
    <t>23.02.07 Техническое обслуживание и ремонт двигателей, систем и агрегатов автомобилей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</si>
  <si>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</si>
  <si>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</si>
  <si>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</si>
  <si>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</si>
  <si>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</si>
  <si>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</si>
  <si>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</si>
  <si>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</si>
  <si>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852101О.99.0.ББ29ОР68000</t>
  </si>
  <si>
    <t>35.01.14 Мастер по техническому обслуживанию и ремонту машинно-тракторного парка</t>
  </si>
  <si>
    <t>852101О.99.0.ББ29НА48000</t>
  </si>
  <si>
    <t>29.01.17 Оператор вязально-швейного оборудования</t>
  </si>
  <si>
    <t>откорректировано с учетом фактического исполнения</t>
  </si>
  <si>
    <t>852101О.99.0.ББ29АН48000</t>
  </si>
  <si>
    <t>08.01.06 Мастер сухого строительства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</si>
  <si>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</si>
  <si>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</si>
  <si>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</si>
  <si>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</si>
  <si>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</si>
  <si>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</si>
  <si>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</si>
  <si>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</si>
  <si>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</si>
  <si>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откорректированно с учетом фактического исполнения</t>
  </si>
  <si>
    <t>РАЗДЕЛ 4</t>
  </si>
  <si>
    <t>БО83</t>
  </si>
  <si>
    <t>852100О.99.0.БО83ОМ12000</t>
  </si>
  <si>
    <t>54.01.02 Ювелир</t>
  </si>
  <si>
    <t>852100О.99.0.БО83МО12000</t>
  </si>
  <si>
    <t>35.01.27 Мастер сельскохозяйственного производства</t>
  </si>
  <si>
    <t>852100О.99.0.БО83НД56000</t>
  </si>
  <si>
    <t>38.01.02 Продавец, контролер-кассир</t>
  </si>
  <si>
    <t>852100О.99.0.БО83АХ88000</t>
  </si>
  <si>
    <t>08.01.28 Мастер отделочных строительных и декоративных работ</t>
  </si>
  <si>
    <t>852100О.99.0.БО83НФ68000</t>
  </si>
  <si>
    <t>43.01.09 Повар, кондитер</t>
  </si>
  <si>
    <t>852100О.99.0.БО83ВУ88000</t>
  </si>
  <si>
    <t>13.01.10 Электромонтер по ремонту и обслуживанию электрооборудования (по отраслям)</t>
  </si>
  <si>
    <t>откорректированно (заполнено)с учетом изменения КЦП (Сварщик)</t>
  </si>
  <si>
    <t>852100О.99.0.БО83ИВ08000</t>
  </si>
  <si>
    <t>23.01.17 Мастер по ремонту и обслуживанию автомобилей</t>
  </si>
  <si>
    <t>852100О.99.0.БО83РА48000</t>
  </si>
  <si>
    <t>29.01.35 Оператор оборудования производства текстильных изделий (по видам)</t>
  </si>
  <si>
    <t>откорректированно (заполнено)с учетом изменения КЦП (Мастер полиграфического производства)</t>
  </si>
  <si>
    <t>852100О.99.0.БО83ГБ68000</t>
  </si>
  <si>
    <t>15.01.05 Сварщик (ручной и частично механизированной сварки (наплавки)</t>
  </si>
  <si>
    <t>852100О.99.0.БО83СЗ04000</t>
  </si>
  <si>
    <t>29.01.36 Мастер полиграфического производства</t>
  </si>
  <si>
    <t>852100О.99.0.БО83ПЩ48000</t>
  </si>
  <si>
    <t>29.01.33 Мастер по изготовлению швейных изделий</t>
  </si>
  <si>
    <t>Среднее общее образование</t>
  </si>
  <si>
    <t>Очно-заочная</t>
  </si>
  <si>
    <t>РАЗДЕЛ 5</t>
  </si>
  <si>
    <t>БО84</t>
  </si>
  <si>
    <t>852100О.99.0.БО84РВ64000</t>
  </si>
  <si>
    <t>38.02.01 Экономика и бухгалтерский учет (по отраслям)</t>
  </si>
  <si>
    <t>852100О.99.0.БО84КЦ60000</t>
  </si>
  <si>
    <t>23.02.07 Техническое обслуживание и ремонт автотранспортных средств</t>
  </si>
  <si>
    <t>852100О.99.0.БО84ЦХ40000</t>
  </si>
  <si>
    <t>38.02.08 Торговое дело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</si>
  <si>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</si>
  <si>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</si>
  <si>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</si>
  <si>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</si>
  <si>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</si>
  <si>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</si>
  <si>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</si>
  <si>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</si>
  <si>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</si>
  <si>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</si>
  <si>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</si>
  <si>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</si>
  <si>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</si>
  <si>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</si>
  <si>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</si>
  <si>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</si>
  <si>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</si>
  <si>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</si>
  <si>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</si>
  <si>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</si>
  <si>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</si>
  <si>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Мусатова Галина Александровна</t>
  </si>
  <si>
    <t>Должность: Директор</t>
  </si>
  <si>
    <t>Действует c 03.06.2025 15:03:58 по: 27.08.2026 15:03:58</t>
  </si>
  <si>
    <t>Серийный номер: 755F0B1A29DEE27B50175FFEB5FB3914EF4720E1</t>
  </si>
  <si>
    <t>Издатель: Федеральное казначейство</t>
  </si>
  <si>
    <t>Время подписания: 15.01.2026 16:27:06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</si>
</sst>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&amp;K00-00925199.O_5.462879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49</v>
      </c>
      <c r="I21" s="22">
        <v>49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55</v>
      </c>
      <c r="B41" s="15" t="s">
        <v>56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10</v>
      </c>
      <c r="I41" s="22">
        <v>10</v>
      </c>
      <c r="J41" s="22">
        <f>ROUNDDOWN(10*H41/100, 0)</f>
      </c>
      <c r="K41" s="22">
        <f>IF(H41-I41=0,0,IF(H41-I41&gt;J41,H41-I41-J41,IF(I41-H41&gt;J41,H41-I41-J41,0)))</f>
      </c>
      <c r="L41" s="15"/>
      <c r="M41" s="15"/>
    </row>
    <row r="42" ht="75" customHeight="1">
      <c r="A42" s="17" t="s">
        <v>57</v>
      </c>
      <c r="B42" s="15" t="s">
        <v>58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38</v>
      </c>
      <c r="I42" s="22">
        <v>37</v>
      </c>
      <c r="J42" s="22">
        <f>ROUNDDOWN(10*H42/100, 0)</f>
      </c>
      <c r="K42" s="22">
        <f>IF(H42-I42=0,0,IF(H42-I42&gt;J42,H42-I42-J42,IF(I42-H42&gt;J42,H42-I42-J42,0)))</f>
      </c>
      <c r="L42" s="15" t="s">
        <v>59</v>
      </c>
      <c r="M42" s="15"/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8</v>
      </c>
      <c r="I43" s="22">
        <v>8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64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65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 ht="75" customHeight="1">
      <c r="A63" s="17" t="s">
        <v>66</v>
      </c>
      <c r="B63" s="15" t="s">
        <v>67</v>
      </c>
      <c r="C63" s="15" t="s">
        <v>67</v>
      </c>
      <c r="D63" s="15" t="s">
        <v>48</v>
      </c>
      <c r="E63" s="15" t="s">
        <v>68</v>
      </c>
      <c r="F63" s="15" t="s">
        <v>69</v>
      </c>
      <c r="G63" s="15" t="s">
        <v>70</v>
      </c>
      <c r="H63" s="22">
        <v>66420</v>
      </c>
      <c r="I63" s="22">
        <v>62878</v>
      </c>
      <c r="J63" s="22">
        <f>ROUNDDOWN(5*H63/100, 0)</f>
      </c>
      <c r="K63" s="22">
        <f>IF(H63-I63=0,0,IF(H63-I63&gt;J63,H63-I63-J63,IF(I63-H63&gt;J63,H63-I63-J63,0)))</f>
      </c>
      <c r="L63" s="15" t="s">
        <v>71</v>
      </c>
      <c r="M63" s="15"/>
    </row>
    <row r="64" ht="20" customHeight="1">
</row>
    <row r="65" ht="25" customHeight="1">
      <c r="A65" s="20" t="s">
        <v>72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53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73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75" customHeight="1">
      <c r="A83" s="17" t="s">
        <v>74</v>
      </c>
      <c r="B83" s="15" t="s">
        <v>75</v>
      </c>
      <c r="C83" s="15" t="s">
        <v>47</v>
      </c>
      <c r="D83" s="15" t="s">
        <v>48</v>
      </c>
      <c r="E83" s="15" t="s">
        <v>49</v>
      </c>
      <c r="F83" s="15" t="s">
        <v>50</v>
      </c>
      <c r="G83" s="15" t="s">
        <v>51</v>
      </c>
      <c r="H83" s="22">
        <v>47</v>
      </c>
      <c r="I83" s="22">
        <v>46</v>
      </c>
      <c r="J83" s="22">
        <f>ROUNDDOWN(10*H83/100, 0)</f>
      </c>
      <c r="K83" s="22">
        <f>IF(H83-I83=0,0,IF(H83-I83&gt;J83,H83-I83-J83,IF(I83-H83&gt;J83,H83-I83-J83,0)))</f>
      </c>
      <c r="L83" s="15" t="s">
        <v>71</v>
      </c>
      <c r="M83" s="15"/>
    </row>
    <row r="84" ht="75" customHeight="1">
      <c r="A84" s="17" t="s">
        <v>76</v>
      </c>
      <c r="B84" s="15" t="s">
        <v>77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21</v>
      </c>
      <c r="I84" s="22">
        <v>20</v>
      </c>
      <c r="J84" s="22">
        <f>ROUNDDOWN(10*H84/100, 0)</f>
      </c>
      <c r="K84" s="22">
        <f>IF(H84-I84=0,0,IF(H84-I84&gt;J84,H84-I84-J84,IF(I84-H84&gt;J84,H84-I84-J84,0)))</f>
      </c>
      <c r="L84" s="15" t="s">
        <v>59</v>
      </c>
      <c r="M84" s="15"/>
    </row>
    <row r="85">
      <c r="A85" s="17" t="s">
        <v>78</v>
      </c>
      <c r="B85" s="15" t="s">
        <v>79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22</v>
      </c>
      <c r="I85" s="22">
        <v>23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75" customHeight="1">
      <c r="A86" s="17" t="s">
        <v>80</v>
      </c>
      <c r="B86" s="15" t="s">
        <v>81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39</v>
      </c>
      <c r="I86" s="22">
        <v>38</v>
      </c>
      <c r="J86" s="22">
        <f>ROUNDDOWN(10*H86/100, 0)</f>
      </c>
      <c r="K86" s="22">
        <f>IF(H86-I86=0,0,IF(H86-I86&gt;J86,H86-I86-J86,IF(I86-H86&gt;J86,H86-I86-J86,0)))</f>
      </c>
      <c r="L86" s="15" t="s">
        <v>59</v>
      </c>
      <c r="M86" s="15"/>
    </row>
    <row r="87" ht="75" customHeight="1">
      <c r="A87" s="17" t="s">
        <v>82</v>
      </c>
      <c r="B87" s="15" t="s">
        <v>83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73</v>
      </c>
      <c r="I87" s="22">
        <v>72</v>
      </c>
      <c r="J87" s="22">
        <f>ROUNDDOWN(10*H87/100, 0)</f>
      </c>
      <c r="K87" s="22">
        <f>IF(H87-I87=0,0,IF(H87-I87&gt;J87,H87-I87-J87,IF(I87-H87&gt;J87,H87-I87-J87,0)))</f>
      </c>
      <c r="L87" s="15" t="s">
        <v>59</v>
      </c>
      <c r="M87" s="15"/>
    </row>
    <row r="88" ht="105" customHeight="1">
      <c r="A88" s="17" t="s">
        <v>84</v>
      </c>
      <c r="B88" s="15" t="s">
        <v>85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53</v>
      </c>
      <c r="I88" s="22">
        <v>52</v>
      </c>
      <c r="J88" s="22">
        <f>ROUNDDOWN(10*H88/100, 0)</f>
      </c>
      <c r="K88" s="22">
        <f>IF(H88-I88=0,0,IF(H88-I88&gt;J88,H88-I88-J88,IF(I88-H88&gt;J88,H88-I88-J88,0)))</f>
      </c>
      <c r="L88" s="15" t="s">
        <v>86</v>
      </c>
      <c r="M88" s="15"/>
    </row>
    <row r="89">
      <c r="A89" s="17" t="s">
        <v>87</v>
      </c>
      <c r="B89" s="15" t="s">
        <v>88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48</v>
      </c>
      <c r="I89" s="22">
        <v>48</v>
      </c>
      <c r="J89" s="22">
        <f>ROUNDDOWN(10*H89/100, 0)</f>
      </c>
      <c r="K89" s="22">
        <f>IF(H89-I89=0,0,IF(H89-I89&gt;J89,H89-I89-J89,IF(I89-H89&gt;J89,H89-I89-J89,0)))</f>
      </c>
      <c r="L89" s="15"/>
      <c r="M89" s="15"/>
    </row>
    <row r="90" ht="135" customHeight="1">
      <c r="A90" s="17" t="s">
        <v>89</v>
      </c>
      <c r="B90" s="15" t="s">
        <v>90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33</v>
      </c>
      <c r="I90" s="22">
        <v>32</v>
      </c>
      <c r="J90" s="22">
        <f>ROUNDDOWN(10*H90/100, 0)</f>
      </c>
      <c r="K90" s="22">
        <f>IF(H90-I90=0,0,IF(H90-I90&gt;J90,H90-I90-J90,IF(I90-H90&gt;J90,H90-I90-J90,0)))</f>
      </c>
      <c r="L90" s="15" t="s">
        <v>91</v>
      </c>
      <c r="M90" s="15"/>
    </row>
    <row r="91">
      <c r="A91" s="17" t="s">
        <v>92</v>
      </c>
      <c r="B91" s="15" t="s">
        <v>93</v>
      </c>
      <c r="C91" s="15" t="s">
        <v>47</v>
      </c>
      <c r="D91" s="15" t="s">
        <v>48</v>
      </c>
      <c r="E91" s="15" t="s">
        <v>49</v>
      </c>
      <c r="F91" s="15" t="s">
        <v>50</v>
      </c>
      <c r="G91" s="15" t="s">
        <v>51</v>
      </c>
      <c r="H91" s="22">
        <v>7</v>
      </c>
      <c r="I91" s="22">
        <v>7</v>
      </c>
      <c r="J91" s="22">
        <f>ROUNDDOWN(0*H91/100, 0)</f>
      </c>
      <c r="K91" s="22">
        <f>IF(H91-I91=0,0,IF(H91-I91&gt;J91,H91-I91-J91,IF(I91-H91&gt;J91,H91-I91-J91,0)))</f>
      </c>
      <c r="L91" s="15"/>
      <c r="M91" s="15"/>
    </row>
    <row r="92">
      <c r="A92" s="17" t="s">
        <v>94</v>
      </c>
      <c r="B92" s="15" t="s">
        <v>95</v>
      </c>
      <c r="C92" s="15" t="s">
        <v>47</v>
      </c>
      <c r="D92" s="15" t="s">
        <v>48</v>
      </c>
      <c r="E92" s="15" t="s">
        <v>49</v>
      </c>
      <c r="F92" s="15" t="s">
        <v>50</v>
      </c>
      <c r="G92" s="15" t="s">
        <v>51</v>
      </c>
      <c r="H92" s="22">
        <v>5</v>
      </c>
      <c r="I92" s="22">
        <v>5</v>
      </c>
      <c r="J92" s="22">
        <f>ROUNDDOWN(0*H92/100, 0)</f>
      </c>
      <c r="K92" s="22">
        <f>IF(H92-I92=0,0,IF(H92-I92&gt;J92,H92-I92-J92,IF(I92-H92&gt;J92,H92-I92-J92,0)))</f>
      </c>
      <c r="L92" s="15"/>
      <c r="M92" s="15"/>
    </row>
    <row r="93">
      <c r="A93" s="17" t="s">
        <v>96</v>
      </c>
      <c r="B93" s="15" t="s">
        <v>97</v>
      </c>
      <c r="C93" s="15" t="s">
        <v>98</v>
      </c>
      <c r="D93" s="15" t="s">
        <v>99</v>
      </c>
      <c r="E93" s="15" t="s">
        <v>49</v>
      </c>
      <c r="F93" s="15" t="s">
        <v>50</v>
      </c>
      <c r="G93" s="15" t="s">
        <v>51</v>
      </c>
      <c r="H93" s="22">
        <v>22</v>
      </c>
      <c r="I93" s="22">
        <v>20</v>
      </c>
      <c r="J93" s="22">
        <f>ROUNDDOWN(10*H93/100, 0)</f>
      </c>
      <c r="K93" s="22">
        <f>IF(H93-I93=0,0,IF(H93-I93&gt;J93,H93-I93-J93,IF(I93-H93&gt;J93,H93-I93-J93,0)))</f>
      </c>
      <c r="L93" s="15" t="s">
        <v>71</v>
      </c>
      <c r="M93" s="15"/>
    </row>
    <row r="94" ht="20" customHeight="1">
</row>
    <row r="95" ht="25" customHeight="1">
      <c r="A95" s="20" t="s">
        <v>100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ht="20" customHeight="1">
</row>
    <row r="97" ht="40" customHeight="1">
      <c r="A97" s="19" t="s">
        <v>21</v>
      </c>
      <c r="B97" s="19"/>
      <c r="C97" s="19"/>
      <c r="D97" s="17" t="s">
        <v>22</v>
      </c>
      <c r="E97" s="17"/>
      <c r="F97" s="17"/>
      <c r="G97" s="17"/>
      <c r="H97" s="17"/>
      <c r="I97" s="17"/>
      <c r="J97" s="17"/>
      <c r="K97" s="21" t="s">
        <v>23</v>
      </c>
      <c r="L97" s="21"/>
      <c r="M97" s="21"/>
      <c r="N97" s="15" t="s">
        <v>101</v>
      </c>
      <c r="O97" s="15"/>
      <c r="P97" s="15"/>
    </row>
    <row r="98" ht="20" customHeight="1">
</row>
    <row r="99" ht="20" customHeight="1">
      <c r="A99" s="19" t="s">
        <v>25</v>
      </c>
      <c r="B99" s="19"/>
      <c r="C99" s="19"/>
      <c r="D99" s="17" t="s">
        <v>26</v>
      </c>
      <c r="E99" s="17"/>
      <c r="F99" s="17"/>
      <c r="G99" s="17"/>
      <c r="H99" s="17"/>
      <c r="I99" s="17"/>
      <c r="J99" s="17"/>
    </row>
    <row r="100" ht="20" customHeight="1">
</row>
    <row r="101" ht="20" customHeight="1">
      <c r="A101" s="19" t="s">
        <v>27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ht="20" customHeight="1">
      <c r="A102" s="19" t="s">
        <v>28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ht="40" customHeight="1">
      <c r="A103" s="15" t="s">
        <v>29</v>
      </c>
      <c r="B103" s="15" t="s">
        <v>30</v>
      </c>
      <c r="C103" s="15"/>
      <c r="D103" s="15" t="s">
        <v>31</v>
      </c>
      <c r="E103" s="15" t="s">
        <v>32</v>
      </c>
      <c r="F103" s="15"/>
      <c r="G103" s="15"/>
      <c r="H103" s="15"/>
      <c r="I103" s="15"/>
      <c r="J103" s="15"/>
      <c r="K103" s="15"/>
      <c r="L103" s="15"/>
    </row>
    <row r="104" ht="30" customHeight="1">
      <c r="A104" s="15"/>
      <c r="B104" s="15" t="s">
        <v>33</v>
      </c>
      <c r="C104" s="15"/>
      <c r="D104" s="15" t="s">
        <v>33</v>
      </c>
      <c r="E104" s="15" t="s">
        <v>33</v>
      </c>
      <c r="F104" s="15" t="s">
        <v>34</v>
      </c>
      <c r="G104" s="15"/>
      <c r="H104" s="15" t="s">
        <v>35</v>
      </c>
      <c r="I104" s="15" t="s">
        <v>36</v>
      </c>
      <c r="J104" s="15" t="s">
        <v>37</v>
      </c>
      <c r="K104" s="15" t="s">
        <v>38</v>
      </c>
      <c r="L104" s="15" t="s">
        <v>39</v>
      </c>
    </row>
    <row r="105" ht="30" customHeight="1">
      <c r="A105" s="15"/>
      <c r="B105" s="15"/>
      <c r="C105" s="0"/>
      <c r="D105" s="15"/>
      <c r="E105" s="15"/>
      <c r="F105" s="15" t="s">
        <v>40</v>
      </c>
      <c r="G105" s="15" t="s">
        <v>41</v>
      </c>
      <c r="H105" s="15"/>
      <c r="I105" s="15"/>
      <c r="J105" s="15"/>
      <c r="K105" s="15"/>
      <c r="L105" s="15"/>
    </row>
    <row r="106" ht="20" customHeight="1">
      <c r="A106" s="15">
        <v>1</v>
      </c>
      <c r="B106" s="15">
        <v>2</v>
      </c>
      <c r="C106" s="15"/>
      <c r="D106" s="15">
        <v>3</v>
      </c>
      <c r="E106" s="15">
        <v>4</v>
      </c>
      <c r="F106" s="15">
        <v>5</v>
      </c>
      <c r="G106" s="15">
        <v>6</v>
      </c>
      <c r="H106" s="15">
        <v>7</v>
      </c>
      <c r="I106" s="15">
        <v>8</v>
      </c>
      <c r="J106" s="15">
        <v>9</v>
      </c>
      <c r="K106" s="15">
        <v>10</v>
      </c>
      <c r="L106" s="15">
        <v>11</v>
      </c>
    </row>
    <row r="107" ht="20" customHeight="1">
</row>
    <row r="108" ht="20" customHeight="1">
      <c r="A108" s="19" t="s">
        <v>42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ht="40" customHeight="1">
      <c r="A109" s="15" t="s">
        <v>29</v>
      </c>
      <c r="B109" s="15" t="s">
        <v>30</v>
      </c>
      <c r="C109" s="15"/>
      <c r="D109" s="15" t="s">
        <v>31</v>
      </c>
      <c r="E109" s="15" t="s">
        <v>43</v>
      </c>
      <c r="F109" s="15"/>
      <c r="G109" s="15"/>
      <c r="H109" s="15"/>
      <c r="I109" s="15"/>
      <c r="J109" s="15"/>
      <c r="K109" s="15"/>
      <c r="L109" s="15"/>
      <c r="M109" s="15" t="s">
        <v>44</v>
      </c>
    </row>
    <row r="110" ht="30" customHeight="1">
      <c r="A110" s="15"/>
      <c r="B110" s="15" t="s">
        <v>33</v>
      </c>
      <c r="C110" s="15"/>
      <c r="D110" s="15" t="s">
        <v>33</v>
      </c>
      <c r="E110" s="15" t="s">
        <v>33</v>
      </c>
      <c r="F110" s="15" t="s">
        <v>34</v>
      </c>
      <c r="G110" s="15"/>
      <c r="H110" s="15" t="s">
        <v>35</v>
      </c>
      <c r="I110" s="15" t="s">
        <v>36</v>
      </c>
      <c r="J110" s="15" t="s">
        <v>37</v>
      </c>
      <c r="K110" s="15" t="s">
        <v>38</v>
      </c>
      <c r="L110" s="15" t="s">
        <v>39</v>
      </c>
      <c r="M110" s="15"/>
    </row>
    <row r="111" ht="30" customHeight="1">
      <c r="A111" s="15"/>
      <c r="B111" s="15"/>
      <c r="C111" s="0"/>
      <c r="D111" s="15"/>
      <c r="E111" s="15"/>
      <c r="F111" s="15" t="s">
        <v>40</v>
      </c>
      <c r="G111" s="15" t="s">
        <v>41</v>
      </c>
      <c r="H111" s="15"/>
      <c r="I111" s="15"/>
      <c r="J111" s="15"/>
      <c r="K111" s="15"/>
      <c r="L111" s="15"/>
      <c r="M111" s="15"/>
    </row>
    <row r="112" ht="20" customHeight="1">
      <c r="A112" s="15">
        <v>1</v>
      </c>
      <c r="B112" s="15">
        <v>2</v>
      </c>
      <c r="C112" s="15"/>
      <c r="D112" s="15">
        <v>3</v>
      </c>
      <c r="E112" s="15">
        <v>4</v>
      </c>
      <c r="F112" s="15">
        <v>5</v>
      </c>
      <c r="G112" s="15">
        <v>6</v>
      </c>
      <c r="H112" s="15">
        <v>7</v>
      </c>
      <c r="I112" s="15">
        <v>8</v>
      </c>
      <c r="J112" s="15">
        <v>9</v>
      </c>
      <c r="K112" s="15">
        <v>10</v>
      </c>
      <c r="L112" s="15">
        <v>11</v>
      </c>
      <c r="M112" s="15">
        <v>12</v>
      </c>
    </row>
    <row r="113">
      <c r="A113" s="17" t="s">
        <v>102</v>
      </c>
      <c r="B113" s="15" t="s">
        <v>103</v>
      </c>
      <c r="C113" s="15" t="s">
        <v>47</v>
      </c>
      <c r="D113" s="15" t="s">
        <v>48</v>
      </c>
      <c r="E113" s="15" t="s">
        <v>49</v>
      </c>
      <c r="F113" s="15" t="s">
        <v>50</v>
      </c>
      <c r="G113" s="15" t="s">
        <v>51</v>
      </c>
      <c r="H113" s="22">
        <v>20</v>
      </c>
      <c r="I113" s="22">
        <v>20</v>
      </c>
      <c r="J113" s="22">
        <f>ROUNDDOWN(5*H113/100, 0)</f>
      </c>
      <c r="K113" s="22">
        <f>IF(H113-I113=0,0,IF(H113-I113&gt;J113,H113-I113-J113,IF(I113-H113&gt;J113,H113-I113-J113,0)))</f>
      </c>
      <c r="L113" s="15"/>
      <c r="M113" s="15"/>
    </row>
    <row r="114">
      <c r="A114" s="17" t="s">
        <v>104</v>
      </c>
      <c r="B114" s="15" t="s">
        <v>105</v>
      </c>
      <c r="C114" s="15" t="s">
        <v>47</v>
      </c>
      <c r="D114" s="15" t="s">
        <v>48</v>
      </c>
      <c r="E114" s="15" t="s">
        <v>49</v>
      </c>
      <c r="F114" s="15" t="s">
        <v>50</v>
      </c>
      <c r="G114" s="15" t="s">
        <v>51</v>
      </c>
      <c r="H114" s="22">
        <v>7</v>
      </c>
      <c r="I114" s="22">
        <v>7</v>
      </c>
      <c r="J114" s="22">
        <f>ROUNDDOWN(5*H114/100, 0)</f>
      </c>
      <c r="K114" s="22">
        <f>IF(H114-I114=0,0,IF(H114-I114&gt;J114,H114-I114-J114,IF(I114-H114&gt;J114,H114-I114-J114,0)))</f>
      </c>
      <c r="L114" s="15"/>
      <c r="M114" s="15"/>
    </row>
    <row r="115">
      <c r="A115" s="17" t="s">
        <v>106</v>
      </c>
      <c r="B115" s="15" t="s">
        <v>107</v>
      </c>
      <c r="C115" s="15" t="s">
        <v>47</v>
      </c>
      <c r="D115" s="15" t="s">
        <v>48</v>
      </c>
      <c r="E115" s="15" t="s">
        <v>49</v>
      </c>
      <c r="F115" s="15" t="s">
        <v>50</v>
      </c>
      <c r="G115" s="15" t="s">
        <v>51</v>
      </c>
      <c r="H115" s="22">
        <v>7</v>
      </c>
      <c r="I115" s="22">
        <v>7</v>
      </c>
      <c r="J115" s="22">
        <f>ROUNDDOWN(5*H115/100, 0)</f>
      </c>
      <c r="K115" s="22">
        <f>IF(H115-I115=0,0,IF(H115-I115&gt;J115,H115-I115-J115,IF(I115-H115&gt;J115,H115-I115-J115,0)))</f>
      </c>
      <c r="L115" s="15"/>
      <c r="M115" s="15"/>
    </row>
    <row r="116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95:P95"/>
    <mergeCell ref="A97:C97"/>
    <mergeCell ref="D97:J97"/>
    <mergeCell ref="K97:M97"/>
    <mergeCell ref="N97:P97"/>
    <mergeCell ref="A99:C99"/>
    <mergeCell ref="D99:J99"/>
    <mergeCell ref="A101:P101"/>
    <mergeCell ref="A102:P102"/>
    <mergeCell ref="A103:A105"/>
    <mergeCell ref="B103:C103"/>
    <mergeCell ref="E103:L103"/>
    <mergeCell ref="B104:C105"/>
    <mergeCell ref="D104:D105"/>
    <mergeCell ref="E104:E105"/>
    <mergeCell ref="F104:G104"/>
    <mergeCell ref="H104:H105"/>
    <mergeCell ref="I104:I105"/>
    <mergeCell ref="J104:J105"/>
    <mergeCell ref="K104:K105"/>
    <mergeCell ref="L104:L105"/>
    <mergeCell ref="B106:C106"/>
    <mergeCell ref="A108:P108"/>
    <mergeCell ref="A109:A111"/>
    <mergeCell ref="B109:C109"/>
    <mergeCell ref="E109:L109"/>
    <mergeCell ref="M109:M111"/>
    <mergeCell ref="B110:C111"/>
    <mergeCell ref="D110:D111"/>
    <mergeCell ref="E110:E111"/>
    <mergeCell ref="F110:G110"/>
    <mergeCell ref="H110:H111"/>
    <mergeCell ref="I110:I111"/>
    <mergeCell ref="J110:J111"/>
    <mergeCell ref="K110:K111"/>
    <mergeCell ref="L110:L111"/>
    <mergeCell ref="B112:C11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&amp;K00-00925199.O_5.462879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109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110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111</v>
      </c>
      <c r="L5" s="21"/>
      <c r="M5" s="21"/>
      <c r="N5" s="15"/>
      <c r="O5" s="15"/>
      <c r="P5" s="15"/>
    </row>
    <row r="6" ht="20" customHeight="1">
</row>
    <row r="7">
      <c r="A7" s="19" t="s">
        <v>112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113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115</v>
      </c>
      <c r="C11" s="15"/>
      <c r="D11" s="15"/>
      <c r="E11" s="15" t="s">
        <v>116</v>
      </c>
      <c r="F11" s="15"/>
      <c r="G11" s="15" t="s">
        <v>117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118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115</v>
      </c>
      <c r="C18" s="15"/>
      <c r="D18" s="15"/>
      <c r="E18" s="15" t="s">
        <v>116</v>
      </c>
      <c r="F18" s="15"/>
      <c r="G18" s="15" t="s">
        <v>119</v>
      </c>
      <c r="H18" s="15"/>
      <c r="I18" s="15"/>
      <c r="J18" s="15"/>
      <c r="K18" s="15"/>
      <c r="L18" s="15"/>
      <c r="M18" s="15"/>
      <c r="N18" s="15"/>
      <c r="O18" s="15" t="s">
        <v>120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121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122</v>
      </c>
      <c r="B25" s="25" t="s">
        <v>123</v>
      </c>
      <c r="C25" s="28" t="s">
        <v>123</v>
      </c>
      <c r="D25" s="28"/>
    </row>
    <row r="26" ht="20" customHeight="1">
      <c r="A26" s="0"/>
      <c r="B26" s="26" t="s">
        <v>124</v>
      </c>
      <c r="C26" s="26" t="s">
        <v>125</v>
      </c>
      <c r="D26" s="26" t="s">
        <v>126</v>
      </c>
    </row>
    <row r="27" ht="20" customHeight="1">
</row>
    <row r="28" ht="20" customHeight="1">
      <c r="A28" s="0"/>
      <c r="B28" s="24" t="s">
        <v>127</v>
      </c>
      <c r="C28" s="24"/>
      <c r="D28" s="24"/>
    </row>
    <row r="29" ht="20" customHeight="1">
</row>
    <row r="30" ht="20" customHeight="1">
      <c r="A30" s="4" t="s">
        <v>128</v>
      </c>
      <c r="B30" s="4"/>
      <c r="C30" s="4"/>
    </row>
    <row r="31" ht="20" customHeight="1">
      <c r="A31" s="5" t="s">
        <v>129</v>
      </c>
      <c r="B31" s="5"/>
      <c r="C31" s="5"/>
    </row>
    <row r="32" ht="20" customHeight="1">
      <c r="A32" s="5" t="s">
        <v>130</v>
      </c>
      <c r="B32" s="5"/>
      <c r="C32" s="5"/>
    </row>
    <row r="33" ht="20" customHeight="1">
      <c r="A33" s="5" t="s">
        <v>131</v>
      </c>
      <c r="B33" s="5"/>
      <c r="C33" s="5"/>
    </row>
    <row r="34" ht="20" customHeight="1">
      <c r="A34" s="5" t="s">
        <v>132</v>
      </c>
      <c r="B34" s="5"/>
      <c r="C34" s="5"/>
    </row>
    <row r="35" ht="20" customHeight="1">
      <c r="A35" s="5" t="s">
        <v>133</v>
      </c>
      <c r="B35" s="5"/>
      <c r="C35" s="5"/>
    </row>
    <row r="36" ht="20" customHeight="1">
      <c r="A36" s="6" t="s">
        <v>134</v>
      </c>
      <c r="B36" s="6"/>
      <c r="C36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&amp;K00-00925199.O_5.462879</oddHeader>
    <oddFooter>&amp;L&amp;L&amp;"Verdana,Полужирный"&amp;K000000&amp;L&amp;"Verdana,Полужирный"&amp;K00-014</oddFooter>
  </headerFooter>
</worksheet>
</file>