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<sst xmlns="http://schemas.openxmlformats.org/spreadsheetml/2006/main">
  <si>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</si>
  <si>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683-п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</si>
  <si>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</si>
  <si>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</si>
  <si>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</si>
  <si>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</si>
  <si>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Ивановский железнодорожный колледж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</si>
  <si>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</si>
  <si>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</si>
  <si>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</si>
  <si>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</si>
  <si>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242У7850</t>
  </si>
  <si>
    <t>образование профессиональное среднее
деятельность по предоставлению прочих мест для временного проживания
</t>
  </si>
  <si>
    <t>По ОКВЭД</t>
  </si>
  <si>
    <t>85.21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</si>
  <si>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</si>
  <si>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</si>
  <si>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</si>
  <si>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</si>
  <si>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</si>
  <si>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</si>
  <si>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</si>
  <si>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</si>
  <si>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перечню или региональному перечню</t>
  </si>
  <si>
    <t>ББ29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</si>
  <si>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</si>
  <si>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</si>
  <si>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</si>
  <si>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</si>
  <si>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</si>
  <si>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</si>
  <si>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</si>
  <si>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</si>
  <si>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</si>
  <si>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</si>
  <si>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</si>
  <si>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</si>
  <si>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</si>
  <si>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</si>
  <si>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</si>
  <si>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</si>
  <si>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</si>
  <si>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</si>
  <si>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</si>
  <si>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</si>
  <si>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852101О.99.0.ББ29БП72000</t>
  </si>
  <si>
    <t>09.01.03 Мастер по обработке цифровой информации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</si>
  <si>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</si>
  <si>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</si>
  <si>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</si>
  <si>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</si>
  <si>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</si>
  <si>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852101О.99.0.ББ29БИ96000</t>
  </si>
  <si>
    <t>08.01.23 Бригадир-путеец</t>
  </si>
  <si>
    <t>Перевод в другое учебное заведение</t>
  </si>
  <si>
    <t>РАЗДЕЛ 2</t>
  </si>
  <si>
    <t>БО83</t>
  </si>
  <si>
    <t>852100О.99.0.БО83БГ68000</t>
  </si>
  <si>
    <t>09.01.03 Оператор информационных систем и ресурсов</t>
  </si>
  <si>
    <t>852100О.99.0.БО83ЗТ12000</t>
  </si>
  <si>
    <t>23.01.10 Слесарь по обслуживанию и ремонту подвижного состава</t>
  </si>
  <si>
    <t>852100О.99.0.БО83НО20000</t>
  </si>
  <si>
    <t>43.01.05 Оператор по обработке перевозочных документов на железнодорожном транспорте</t>
  </si>
  <si>
    <t>Выход из академического отпуска</t>
  </si>
  <si>
    <t>852100О.99.0.БО83ЗП96000</t>
  </si>
  <si>
    <t>23.01.09 Машинист локомотива</t>
  </si>
  <si>
    <t>852100О.99.0.БО83ЗЯ92000</t>
  </si>
  <si>
    <t>23.01.15 Оператор поста централизации</t>
  </si>
  <si>
    <t>852100О.99.0.БО83ЗЭ76000</t>
  </si>
  <si>
    <t>23.01.14 Электромонтер устройств сигнализации, централизации, блокировки (сцб)</t>
  </si>
  <si>
    <t>23.01.19 Оператор по обработке перевозочных документов на железнодорожном транспорте</t>
  </si>
  <si>
    <t>23.01.23 Электромонтер объектов транспортной инфраструктуры</t>
  </si>
  <si>
    <t>852100О.99.0.БО83ПР52000</t>
  </si>
  <si>
    <t>23.01.09 Помощник машиниста (по видам подвижного состава железнодорожного транспорта)</t>
  </si>
  <si>
    <t>РАЗДЕЛ 3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</si>
  <si>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</si>
  <si>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БО84</t>
  </si>
  <si>
    <t>852100О.99.0.БО84МО12000</t>
  </si>
  <si>
    <t>27.02.03 Автоматика и телемеханика на транспорте (железнодорожном транспорте)</t>
  </si>
  <si>
    <t>852100О.99.0.БО84КФ44000</t>
  </si>
  <si>
    <t>23.02.06 Техническая эксплуатация подвижного состава железных дорог</t>
  </si>
  <si>
    <t>852100О.99.0.БО84КЛ80000</t>
  </si>
  <si>
    <t>23.02.01 Организация перевозок и управление на транспорте (по видам)</t>
  </si>
  <si>
    <t>23.02.09 Автоматика и телемеханика на транспорте (железнодорожном транспорте)</t>
  </si>
  <si>
    <t>852100О.99.0.БО84БП48000</t>
  </si>
  <si>
    <t>09.02.07 Информационные системы и программирование</t>
  </si>
  <si>
    <t>852100О.99.0.БО84СР68000</t>
  </si>
  <si>
    <t>43.02.06 Сервис на транспорте (по видам транспорта)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</si>
  <si>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</si>
  <si>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</si>
  <si>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</si>
  <si>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</si>
  <si>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</si>
  <si>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</si>
  <si>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</si>
  <si>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</si>
  <si>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</si>
  <si>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</si>
  <si>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</si>
  <si>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</si>
  <si>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</si>
  <si>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</si>
  <si>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</si>
  <si>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</si>
  <si>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</si>
  <si>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Места предоставлены студентам на платной основе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</si>
  <si>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</si>
  <si>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</si>
  <si>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</si>
  <si>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</si>
  <si>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</si>
  <si>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</si>
  <si>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</si>
  <si>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</si>
  <si>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</si>
  <si>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</si>
  <si>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</si>
  <si>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</si>
  <si>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</si>
  <si>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</si>
  <si>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Ермакова Ольга Алексеевна</t>
  </si>
  <si>
    <t>Должность: Директор</t>
  </si>
  <si>
    <t>Действует c 22.12.2025 10:01:05 по: 17.03.2027 10:01:05</t>
  </si>
  <si>
    <t>Серийный номер: 3052BE7DB03991DAA29D409F8C693BF7885DB9F7</t>
  </si>
  <si>
    <t>Издатель: Федеральное казначейство</t>
  </si>
  <si>
    <t>Время подписания: 19.01.2026 14:46:15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</si>
</sst>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&amp;K00-00925199.O_3.464658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13</v>
      </c>
      <c r="I21" s="22">
        <v>13</v>
      </c>
      <c r="J21" s="22">
        <f>ROUNDDOWN(10*H21/100, 0)</f>
      </c>
      <c r="K21" s="22">
        <f>IF(H21-I21=0,0,IF(H21-I21&gt;J21,H21-I21-J21,IF(I21-H21&gt;J21,H21-I21-J21,0)))</f>
      </c>
      <c r="L21" s="15"/>
      <c r="M21" s="15"/>
    </row>
    <row r="22" ht="60" customHeight="1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25</v>
      </c>
      <c r="I22" s="22">
        <v>24</v>
      </c>
      <c r="J22" s="22">
        <f>ROUNDDOWN(10*H22/100, 0)</f>
      </c>
      <c r="K22" s="22">
        <f>IF(H22-I22=0,0,IF(H22-I22&gt;J22,H22-I22-J22,IF(I22-H22&gt;J22,H22-I22-J22,0)))</f>
      </c>
      <c r="L22" s="15" t="s">
        <v>54</v>
      </c>
      <c r="M22" s="15"/>
    </row>
    <row r="23" ht="20" customHeight="1">
</row>
    <row r="24" ht="25" customHeight="1">
      <c r="A24" s="20" t="s">
        <v>55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40" customHeight="1">
      <c r="A26" s="19" t="s">
        <v>21</v>
      </c>
      <c r="B26" s="19"/>
      <c r="C26" s="19"/>
      <c r="D26" s="17" t="s">
        <v>22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56</v>
      </c>
      <c r="O26" s="15"/>
      <c r="P26" s="15"/>
    </row>
    <row r="27" ht="20" customHeight="1">
</row>
    <row r="28" ht="20" customHeight="1">
      <c r="A28" s="19" t="s">
        <v>25</v>
      </c>
      <c r="B28" s="19"/>
      <c r="C28" s="19"/>
      <c r="D28" s="17" t="s">
        <v>26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30</v>
      </c>
      <c r="C32" s="15"/>
      <c r="D32" s="15" t="s">
        <v>31</v>
      </c>
      <c r="E32" s="15" t="s">
        <v>32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30</v>
      </c>
      <c r="C38" s="15"/>
      <c r="D38" s="15" t="s">
        <v>31</v>
      </c>
      <c r="E38" s="15" t="s">
        <v>43</v>
      </c>
      <c r="F38" s="15"/>
      <c r="G38" s="15"/>
      <c r="H38" s="15"/>
      <c r="I38" s="15"/>
      <c r="J38" s="15"/>
      <c r="K38" s="15"/>
      <c r="L38" s="15"/>
      <c r="M38" s="15" t="s">
        <v>44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57</v>
      </c>
      <c r="B42" s="15" t="s">
        <v>58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22</v>
      </c>
      <c r="I42" s="22">
        <v>22</v>
      </c>
      <c r="J42" s="22">
        <f>ROUNDDOWN(10*H42/100, 0)</f>
      </c>
      <c r="K42" s="22">
        <f>IF(H42-I42=0,0,IF(H42-I42&gt;J42,H42-I42-J42,IF(I42-H42&gt;J42,H42-I42-J42,0)))</f>
      </c>
      <c r="L42" s="15"/>
      <c r="M42" s="15"/>
    </row>
    <row r="43">
      <c r="A43" s="17" t="s">
        <v>59</v>
      </c>
      <c r="B43" s="15" t="s">
        <v>60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20</v>
      </c>
      <c r="I43" s="22">
        <v>20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60" customHeight="1">
      <c r="A44" s="17" t="s">
        <v>61</v>
      </c>
      <c r="B44" s="15" t="s">
        <v>62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31</v>
      </c>
      <c r="I44" s="22">
        <v>33</v>
      </c>
      <c r="J44" s="22">
        <f>ROUNDDOWN(10*H44/100, 0)</f>
      </c>
      <c r="K44" s="22">
        <f>IF(H44-I44=0,0,IF(H44-I44&gt;J44,H44-I44-J44,IF(I44-H44&gt;J44,H44-I44-J44,0)))</f>
      </c>
      <c r="L44" s="15" t="s">
        <v>63</v>
      </c>
      <c r="M44" s="15"/>
    </row>
    <row r="45" ht="60" customHeight="1">
      <c r="A45" s="17" t="s">
        <v>64</v>
      </c>
      <c r="B45" s="15" t="s">
        <v>65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154</v>
      </c>
      <c r="I45" s="22">
        <v>153</v>
      </c>
      <c r="J45" s="22">
        <f>ROUNDDOWN(10*H45/100, 0)</f>
      </c>
      <c r="K45" s="22">
        <f>IF(H45-I45=0,0,IF(H45-I45&gt;J45,H45-I45-J45,IF(I45-H45&gt;J45,H45-I45-J45,0)))</f>
      </c>
      <c r="L45" s="15" t="s">
        <v>54</v>
      </c>
      <c r="M45" s="15"/>
    </row>
    <row r="46" ht="60" customHeight="1">
      <c r="A46" s="17" t="s">
        <v>66</v>
      </c>
      <c r="B46" s="15" t="s">
        <v>67</v>
      </c>
      <c r="C46" s="15" t="s">
        <v>47</v>
      </c>
      <c r="D46" s="15" t="s">
        <v>48</v>
      </c>
      <c r="E46" s="15" t="s">
        <v>49</v>
      </c>
      <c r="F46" s="15" t="s">
        <v>50</v>
      </c>
      <c r="G46" s="15" t="s">
        <v>51</v>
      </c>
      <c r="H46" s="22">
        <v>25</v>
      </c>
      <c r="I46" s="22">
        <v>24</v>
      </c>
      <c r="J46" s="22">
        <f>ROUNDDOWN(10*H46/100, 0)</f>
      </c>
      <c r="K46" s="22">
        <f>IF(H46-I46=0,0,IF(H46-I46&gt;J46,H46-I46-J46,IF(I46-H46&gt;J46,H46-I46-J46,0)))</f>
      </c>
      <c r="L46" s="15" t="s">
        <v>54</v>
      </c>
      <c r="M46" s="15"/>
    </row>
    <row r="47" ht="60" customHeight="1">
      <c r="A47" s="17" t="s">
        <v>68</v>
      </c>
      <c r="B47" s="15" t="s">
        <v>69</v>
      </c>
      <c r="C47" s="15" t="s">
        <v>47</v>
      </c>
      <c r="D47" s="15" t="s">
        <v>48</v>
      </c>
      <c r="E47" s="15" t="s">
        <v>49</v>
      </c>
      <c r="F47" s="15" t="s">
        <v>50</v>
      </c>
      <c r="G47" s="15" t="s">
        <v>51</v>
      </c>
      <c r="H47" s="22">
        <v>32</v>
      </c>
      <c r="I47" s="22">
        <v>33</v>
      </c>
      <c r="J47" s="22">
        <f>ROUNDDOWN(10*H47/100, 0)</f>
      </c>
      <c r="K47" s="22">
        <f>IF(H47-I47=0,0,IF(H47-I47&gt;J47,H47-I47-J47,IF(I47-H47&gt;J47,H47-I47-J47,0)))</f>
      </c>
      <c r="L47" s="15" t="s">
        <v>63</v>
      </c>
      <c r="M47" s="15"/>
    </row>
    <row r="48">
      <c r="A48" s="17" t="s">
        <v>61</v>
      </c>
      <c r="B48" s="15" t="s">
        <v>70</v>
      </c>
      <c r="C48" s="15" t="s">
        <v>47</v>
      </c>
      <c r="D48" s="15" t="s">
        <v>48</v>
      </c>
      <c r="E48" s="15" t="s">
        <v>49</v>
      </c>
      <c r="F48" s="15" t="s">
        <v>50</v>
      </c>
      <c r="G48" s="15" t="s">
        <v>51</v>
      </c>
      <c r="H48" s="22">
        <v>7</v>
      </c>
      <c r="I48" s="22">
        <v>7</v>
      </c>
      <c r="J48" s="22">
        <f>ROUNDDOWN(0*H48/100, 0)</f>
      </c>
      <c r="K48" s="22">
        <f>IF(H48-I48=0,0,IF(H48-I48&gt;J48,H48-I48-J48,IF(I48-H48&gt;J48,H48-I48-J48,0)))</f>
      </c>
      <c r="L48" s="15"/>
      <c r="M48" s="15"/>
    </row>
    <row r="49">
      <c r="A49" s="17" t="s">
        <v>68</v>
      </c>
      <c r="B49" s="15" t="s">
        <v>71</v>
      </c>
      <c r="C49" s="15" t="s">
        <v>47</v>
      </c>
      <c r="D49" s="15" t="s">
        <v>48</v>
      </c>
      <c r="E49" s="15" t="s">
        <v>49</v>
      </c>
      <c r="F49" s="15" t="s">
        <v>50</v>
      </c>
      <c r="G49" s="15" t="s">
        <v>51</v>
      </c>
      <c r="H49" s="22">
        <v>7</v>
      </c>
      <c r="I49" s="22">
        <v>7</v>
      </c>
      <c r="J49" s="22">
        <f>ROUNDDOWN(0*H49/100, 0)</f>
      </c>
      <c r="K49" s="22">
        <f>IF(H49-I49=0,0,IF(H49-I49&gt;J49,H49-I49-J49,IF(I49-H49&gt;J49,H49-I49-J49,0)))</f>
      </c>
      <c r="L49" s="15"/>
      <c r="M49" s="15"/>
    </row>
    <row r="50">
      <c r="A50" s="17" t="s">
        <v>72</v>
      </c>
      <c r="B50" s="15" t="s">
        <v>73</v>
      </c>
      <c r="C50" s="15" t="s">
        <v>47</v>
      </c>
      <c r="D50" s="15" t="s">
        <v>48</v>
      </c>
      <c r="E50" s="15" t="s">
        <v>49</v>
      </c>
      <c r="F50" s="15" t="s">
        <v>50</v>
      </c>
      <c r="G50" s="15" t="s">
        <v>51</v>
      </c>
      <c r="H50" s="22">
        <v>13</v>
      </c>
      <c r="I50" s="22">
        <v>13</v>
      </c>
      <c r="J50" s="22">
        <f>ROUNDDOWN(0*H50/100, 0)</f>
      </c>
      <c r="K50" s="22">
        <f>IF(H50-I50=0,0,IF(H50-I50&gt;J50,H50-I50-J50,IF(I50-H50&gt;J50,H50-I50-J50,0)))</f>
      </c>
      <c r="L50" s="15"/>
      <c r="M50" s="15"/>
    </row>
    <row r="51" ht="20" customHeight="1">
</row>
    <row r="52" ht="25" customHeight="1">
      <c r="A52" s="20" t="s">
        <v>74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ht="20" customHeight="1">
</row>
    <row r="54" ht="40" customHeight="1">
      <c r="A54" s="19" t="s">
        <v>21</v>
      </c>
      <c r="B54" s="19"/>
      <c r="C54" s="19"/>
      <c r="D54" s="17" t="s">
        <v>75</v>
      </c>
      <c r="E54" s="17"/>
      <c r="F54" s="17"/>
      <c r="G54" s="17"/>
      <c r="H54" s="17"/>
      <c r="I54" s="17"/>
      <c r="J54" s="17"/>
      <c r="K54" s="21" t="s">
        <v>23</v>
      </c>
      <c r="L54" s="21"/>
      <c r="M54" s="21"/>
      <c r="N54" s="15" t="s">
        <v>76</v>
      </c>
      <c r="O54" s="15"/>
      <c r="P54" s="15"/>
    </row>
    <row r="55" ht="20" customHeight="1">
</row>
    <row r="56" ht="20" customHeight="1">
      <c r="A56" s="19" t="s">
        <v>25</v>
      </c>
      <c r="B56" s="19"/>
      <c r="C56" s="19"/>
      <c r="D56" s="17" t="s">
        <v>26</v>
      </c>
      <c r="E56" s="17"/>
      <c r="F56" s="17"/>
      <c r="G56" s="17"/>
      <c r="H56" s="17"/>
      <c r="I56" s="17"/>
      <c r="J56" s="17"/>
    </row>
    <row r="57" ht="20" customHeight="1">
</row>
    <row r="58" ht="20" customHeight="1">
      <c r="A58" s="19" t="s">
        <v>27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20" customHeight="1">
      <c r="A59" s="19" t="s">
        <v>28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ht="40" customHeight="1">
      <c r="A60" s="15" t="s">
        <v>29</v>
      </c>
      <c r="B60" s="15" t="s">
        <v>30</v>
      </c>
      <c r="C60" s="15"/>
      <c r="D60" s="15" t="s">
        <v>31</v>
      </c>
      <c r="E60" s="15" t="s">
        <v>32</v>
      </c>
      <c r="F60" s="15"/>
      <c r="G60" s="15"/>
      <c r="H60" s="15"/>
      <c r="I60" s="15"/>
      <c r="J60" s="15"/>
      <c r="K60" s="15"/>
      <c r="L60" s="15"/>
    </row>
    <row r="61" ht="30" customHeight="1">
      <c r="A61" s="15"/>
      <c r="B61" s="15" t="s">
        <v>33</v>
      </c>
      <c r="C61" s="15"/>
      <c r="D61" s="15" t="s">
        <v>33</v>
      </c>
      <c r="E61" s="15" t="s">
        <v>33</v>
      </c>
      <c r="F61" s="15" t="s">
        <v>34</v>
      </c>
      <c r="G61" s="15"/>
      <c r="H61" s="15" t="s">
        <v>35</v>
      </c>
      <c r="I61" s="15" t="s">
        <v>36</v>
      </c>
      <c r="J61" s="15" t="s">
        <v>37</v>
      </c>
      <c r="K61" s="15" t="s">
        <v>38</v>
      </c>
      <c r="L61" s="15" t="s">
        <v>39</v>
      </c>
    </row>
    <row r="62" ht="30" customHeight="1">
      <c r="A62" s="15"/>
      <c r="B62" s="15"/>
      <c r="C62" s="0"/>
      <c r="D62" s="15"/>
      <c r="E62" s="15"/>
      <c r="F62" s="15" t="s">
        <v>40</v>
      </c>
      <c r="G62" s="15" t="s">
        <v>41</v>
      </c>
      <c r="H62" s="15"/>
      <c r="I62" s="15"/>
      <c r="J62" s="15"/>
      <c r="K62" s="15"/>
      <c r="L62" s="15"/>
    </row>
    <row r="63" ht="20" customHeight="1">
      <c r="A63" s="15">
        <v>1</v>
      </c>
      <c r="B63" s="15">
        <v>2</v>
      </c>
      <c r="C63" s="15"/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</row>
    <row r="64" ht="20" customHeight="1">
</row>
    <row r="65" ht="20" customHeight="1">
      <c r="A65" s="19" t="s">
        <v>42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ht="40" customHeight="1">
      <c r="A66" s="15" t="s">
        <v>29</v>
      </c>
      <c r="B66" s="15" t="s">
        <v>30</v>
      </c>
      <c r="C66" s="15"/>
      <c r="D66" s="15" t="s">
        <v>31</v>
      </c>
      <c r="E66" s="15" t="s">
        <v>43</v>
      </c>
      <c r="F66" s="15"/>
      <c r="G66" s="15"/>
      <c r="H66" s="15"/>
      <c r="I66" s="15"/>
      <c r="J66" s="15"/>
      <c r="K66" s="15"/>
      <c r="L66" s="15"/>
      <c r="M66" s="15" t="s">
        <v>44</v>
      </c>
    </row>
    <row r="67" ht="30" customHeight="1">
      <c r="A67" s="15"/>
      <c r="B67" s="15" t="s">
        <v>33</v>
      </c>
      <c r="C67" s="15"/>
      <c r="D67" s="15" t="s">
        <v>33</v>
      </c>
      <c r="E67" s="15" t="s">
        <v>33</v>
      </c>
      <c r="F67" s="15" t="s">
        <v>34</v>
      </c>
      <c r="G67" s="15"/>
      <c r="H67" s="15" t="s">
        <v>35</v>
      </c>
      <c r="I67" s="15" t="s">
        <v>36</v>
      </c>
      <c r="J67" s="15" t="s">
        <v>37</v>
      </c>
      <c r="K67" s="15" t="s">
        <v>38</v>
      </c>
      <c r="L67" s="15" t="s">
        <v>39</v>
      </c>
      <c r="M67" s="15"/>
    </row>
    <row r="68" ht="30" customHeight="1">
      <c r="A68" s="15"/>
      <c r="B68" s="15"/>
      <c r="C68" s="0"/>
      <c r="D68" s="15"/>
      <c r="E68" s="15"/>
      <c r="F68" s="15" t="s">
        <v>40</v>
      </c>
      <c r="G68" s="15" t="s">
        <v>41</v>
      </c>
      <c r="H68" s="15"/>
      <c r="I68" s="15"/>
      <c r="J68" s="15"/>
      <c r="K68" s="15"/>
      <c r="L68" s="15"/>
      <c r="M68" s="15"/>
    </row>
    <row r="69" ht="20" customHeight="1">
      <c r="A69" s="15">
        <v>1</v>
      </c>
      <c r="B69" s="15">
        <v>2</v>
      </c>
      <c r="C69" s="15"/>
      <c r="D69" s="15">
        <v>3</v>
      </c>
      <c r="E69" s="15">
        <v>4</v>
      </c>
      <c r="F69" s="15">
        <v>5</v>
      </c>
      <c r="G69" s="15">
        <v>6</v>
      </c>
      <c r="H69" s="15">
        <v>7</v>
      </c>
      <c r="I69" s="15">
        <v>8</v>
      </c>
      <c r="J69" s="15">
        <v>9</v>
      </c>
      <c r="K69" s="15">
        <v>10</v>
      </c>
      <c r="L69" s="15">
        <v>11</v>
      </c>
      <c r="M69" s="15">
        <v>12</v>
      </c>
    </row>
    <row r="70">
      <c r="A70" s="17" t="s">
        <v>77</v>
      </c>
      <c r="B70" s="15" t="s">
        <v>78</v>
      </c>
      <c r="C70" s="15" t="s">
        <v>47</v>
      </c>
      <c r="D70" s="15" t="s">
        <v>48</v>
      </c>
      <c r="E70" s="15" t="s">
        <v>49</v>
      </c>
      <c r="F70" s="15" t="s">
        <v>50</v>
      </c>
      <c r="G70" s="15" t="s">
        <v>51</v>
      </c>
      <c r="H70" s="22">
        <v>25</v>
      </c>
      <c r="I70" s="22">
        <v>25</v>
      </c>
      <c r="J70" s="22">
        <f>ROUNDDOWN(5*H70/100, 0)</f>
      </c>
      <c r="K70" s="22">
        <f>IF(H70-I70=0,0,IF(H70-I70&gt;J70,H70-I70-J70,IF(I70-H70&gt;J70,H70-I70-J70,0)))</f>
      </c>
      <c r="L70" s="15"/>
      <c r="M70" s="15"/>
    </row>
    <row r="71" ht="60" customHeight="1">
      <c r="A71" s="17" t="s">
        <v>79</v>
      </c>
      <c r="B71" s="15" t="s">
        <v>80</v>
      </c>
      <c r="C71" s="15" t="s">
        <v>47</v>
      </c>
      <c r="D71" s="15" t="s">
        <v>48</v>
      </c>
      <c r="E71" s="15" t="s">
        <v>49</v>
      </c>
      <c r="F71" s="15" t="s">
        <v>50</v>
      </c>
      <c r="G71" s="15" t="s">
        <v>51</v>
      </c>
      <c r="H71" s="22">
        <v>44</v>
      </c>
      <c r="I71" s="22">
        <v>43</v>
      </c>
      <c r="J71" s="22">
        <f>ROUNDDOWN(5*H71/100, 0)</f>
      </c>
      <c r="K71" s="22">
        <f>IF(H71-I71=0,0,IF(H71-I71&gt;J71,H71-I71-J71,IF(I71-H71&gt;J71,H71-I71-J71,0)))</f>
      </c>
      <c r="L71" s="15" t="s">
        <v>54</v>
      </c>
      <c r="M71" s="15"/>
    </row>
    <row r="72" ht="60" customHeight="1">
      <c r="A72" s="17" t="s">
        <v>81</v>
      </c>
      <c r="B72" s="15" t="s">
        <v>82</v>
      </c>
      <c r="C72" s="15" t="s">
        <v>47</v>
      </c>
      <c r="D72" s="15" t="s">
        <v>48</v>
      </c>
      <c r="E72" s="15" t="s">
        <v>49</v>
      </c>
      <c r="F72" s="15" t="s">
        <v>50</v>
      </c>
      <c r="G72" s="15" t="s">
        <v>51</v>
      </c>
      <c r="H72" s="22">
        <v>74</v>
      </c>
      <c r="I72" s="22">
        <v>73</v>
      </c>
      <c r="J72" s="22">
        <f>ROUNDDOWN(5*H72/100, 0)</f>
      </c>
      <c r="K72" s="22">
        <f>IF(H72-I72=0,0,IF(H72-I72&gt;J72,H72-I72-J72,IF(I72-H72&gt;J72,H72-I72-J72,0)))</f>
      </c>
      <c r="L72" s="15" t="s">
        <v>54</v>
      </c>
      <c r="M72" s="15"/>
    </row>
    <row r="73">
      <c r="A73" s="17" t="s">
        <v>77</v>
      </c>
      <c r="B73" s="15" t="s">
        <v>83</v>
      </c>
      <c r="C73" s="15" t="s">
        <v>47</v>
      </c>
      <c r="D73" s="15" t="s">
        <v>48</v>
      </c>
      <c r="E73" s="15" t="s">
        <v>49</v>
      </c>
      <c r="F73" s="15" t="s">
        <v>50</v>
      </c>
      <c r="G73" s="15" t="s">
        <v>51</v>
      </c>
      <c r="H73" s="22">
        <v>7</v>
      </c>
      <c r="I73" s="22">
        <v>7</v>
      </c>
      <c r="J73" s="22">
        <f>ROUNDDOWN(0*H73/100, 0)</f>
      </c>
      <c r="K73" s="22">
        <f>IF(H73-I73=0,0,IF(H73-I73&gt;J73,H73-I73-J73,IF(I73-H73&gt;J73,H73-I73-J73,0)))</f>
      </c>
      <c r="L73" s="15"/>
      <c r="M73" s="15"/>
    </row>
    <row r="74">
      <c r="A74" s="17" t="s">
        <v>84</v>
      </c>
      <c r="B74" s="15" t="s">
        <v>85</v>
      </c>
      <c r="C74" s="15" t="s">
        <v>47</v>
      </c>
      <c r="D74" s="15" t="s">
        <v>48</v>
      </c>
      <c r="E74" s="15" t="s">
        <v>49</v>
      </c>
      <c r="F74" s="15" t="s">
        <v>50</v>
      </c>
      <c r="G74" s="15" t="s">
        <v>51</v>
      </c>
      <c r="H74" s="22">
        <v>35</v>
      </c>
      <c r="I74" s="22">
        <v>34</v>
      </c>
      <c r="J74" s="22">
        <f>ROUNDDOWN(5*H74/100, 0)</f>
      </c>
      <c r="K74" s="22">
        <f>IF(H74-I74=0,0,IF(H74-I74&gt;J74,H74-I74-J74,IF(I74-H74&gt;J74,H74-I74-J74,0)))</f>
      </c>
      <c r="L74" s="15" t="s">
        <v>54</v>
      </c>
      <c r="M74" s="15"/>
    </row>
    <row r="75">
      <c r="A75" s="17" t="s">
        <v>86</v>
      </c>
      <c r="B75" s="15" t="s">
        <v>87</v>
      </c>
      <c r="C75" s="15" t="s">
        <v>47</v>
      </c>
      <c r="D75" s="15" t="s">
        <v>48</v>
      </c>
      <c r="E75" s="15" t="s">
        <v>49</v>
      </c>
      <c r="F75" s="15" t="s">
        <v>50</v>
      </c>
      <c r="G75" s="15" t="s">
        <v>51</v>
      </c>
      <c r="H75" s="22">
        <v>7</v>
      </c>
      <c r="I75" s="22">
        <v>7</v>
      </c>
      <c r="J75" s="22">
        <f>ROUNDDOWN(5*H75/100, 0)</f>
      </c>
      <c r="K75" s="22">
        <f>IF(H75-I75=0,0,IF(H75-I75&gt;J75,H75-I75-J75,IF(I75-H75&gt;J75,H75-I75-J75,0)))</f>
      </c>
      <c r="L75" s="15"/>
      <c r="M75" s="15"/>
    </row>
    <row r="76" ht="20" customHeight="1">
</row>
  </sheetData>
  <sheetProtection password="B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A52:P52"/>
    <mergeCell ref="A54:C54"/>
    <mergeCell ref="D54:J54"/>
    <mergeCell ref="K54:M54"/>
    <mergeCell ref="N54:P54"/>
    <mergeCell ref="A56:C56"/>
    <mergeCell ref="D56:J56"/>
    <mergeCell ref="A58:P58"/>
    <mergeCell ref="A59:P59"/>
    <mergeCell ref="A60:A62"/>
    <mergeCell ref="B60:C60"/>
    <mergeCell ref="E60:L60"/>
    <mergeCell ref="B61:C62"/>
    <mergeCell ref="D61:D62"/>
    <mergeCell ref="E61:E62"/>
    <mergeCell ref="F61:G61"/>
    <mergeCell ref="H61:H62"/>
    <mergeCell ref="I61:I62"/>
    <mergeCell ref="J61:J62"/>
    <mergeCell ref="K61:K62"/>
    <mergeCell ref="L61:L62"/>
    <mergeCell ref="B63:C63"/>
    <mergeCell ref="A65:P65"/>
    <mergeCell ref="A66:A68"/>
    <mergeCell ref="B66:C66"/>
    <mergeCell ref="E66:L66"/>
    <mergeCell ref="M66:M68"/>
    <mergeCell ref="B67:C68"/>
    <mergeCell ref="D67:D68"/>
    <mergeCell ref="E67:E68"/>
    <mergeCell ref="F67:G67"/>
    <mergeCell ref="H67:H68"/>
    <mergeCell ref="I67:I68"/>
    <mergeCell ref="J67:J68"/>
    <mergeCell ref="K67:K68"/>
    <mergeCell ref="L67:L68"/>
    <mergeCell ref="B69:C69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&amp;K00-00925199.O_3.464658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89</v>
      </c>
      <c r="B5" s="19"/>
      <c r="C5" s="19"/>
      <c r="D5" s="17" t="s">
        <v>90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91</v>
      </c>
      <c r="O5" s="15"/>
      <c r="P5" s="15"/>
    </row>
    <row r="6" ht="20" customHeight="1">
</row>
    <row r="7" ht="20" customHeight="1">
      <c r="A7" s="19" t="s">
        <v>92</v>
      </c>
      <c r="B7" s="19"/>
      <c r="C7" s="19"/>
      <c r="D7" s="17" t="s">
        <v>93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96</v>
      </c>
      <c r="C11" s="15"/>
      <c r="D11" s="15" t="s">
        <v>97</v>
      </c>
      <c r="E11" s="15" t="s">
        <v>98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96</v>
      </c>
      <c r="C17" s="15"/>
      <c r="D17" s="15" t="s">
        <v>97</v>
      </c>
      <c r="E17" s="15" t="s">
        <v>100</v>
      </c>
      <c r="F17" s="15"/>
      <c r="G17" s="15"/>
      <c r="H17" s="15"/>
      <c r="I17" s="15"/>
      <c r="J17" s="15"/>
      <c r="K17" s="15"/>
      <c r="L17" s="15"/>
      <c r="M17" s="15" t="s">
        <v>101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102</v>
      </c>
      <c r="B21" s="15"/>
      <c r="C21" s="15"/>
      <c r="D21" s="15" t="s">
        <v>103</v>
      </c>
      <c r="E21" s="15" t="s">
        <v>104</v>
      </c>
      <c r="F21" s="15" t="s">
        <v>50</v>
      </c>
      <c r="G21" s="15" t="s">
        <v>51</v>
      </c>
      <c r="H21" s="22">
        <v>88</v>
      </c>
      <c r="I21" s="22">
        <v>86</v>
      </c>
      <c r="J21" s="22">
        <f>ROUNDDOWN(5*H21/100, 0)</f>
      </c>
      <c r="K21" s="22">
        <f>IF(H21-I21=0,0,IF(H21-I21&gt;J21,H21-I21-J21,IF(I21-H21&gt;J21,H21-I21-J21,0)))</f>
      </c>
      <c r="L21" s="15" t="s">
        <v>105</v>
      </c>
      <c r="M21" s="15"/>
    </row>
    <row r="22" ht="20" customHeight="1">
</row>
    <row r="23" ht="20" customHeight="1">
</row>
    <row r="24" ht="25" customHeight="1">
      <c r="A24" s="20" t="s">
        <v>55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89</v>
      </c>
      <c r="B26" s="19"/>
      <c r="C26" s="19"/>
      <c r="D26" s="17" t="s">
        <v>106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107</v>
      </c>
      <c r="O26" s="15"/>
      <c r="P26" s="15"/>
    </row>
    <row r="27" ht="20" customHeight="1">
</row>
    <row r="28" ht="20" customHeight="1">
      <c r="A28" s="19" t="s">
        <v>92</v>
      </c>
      <c r="B28" s="19"/>
      <c r="C28" s="19"/>
      <c r="D28" s="17" t="s">
        <v>108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94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96</v>
      </c>
      <c r="C32" s="15"/>
      <c r="D32" s="15" t="s">
        <v>97</v>
      </c>
      <c r="E32" s="15" t="s">
        <v>98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99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96</v>
      </c>
      <c r="C38" s="15"/>
      <c r="D38" s="15" t="s">
        <v>97</v>
      </c>
      <c r="E38" s="15" t="s">
        <v>100</v>
      </c>
      <c r="F38" s="15"/>
      <c r="G38" s="15"/>
      <c r="H38" s="15"/>
      <c r="I38" s="15"/>
      <c r="J38" s="15"/>
      <c r="K38" s="15"/>
      <c r="L38" s="15"/>
      <c r="M38" s="15" t="s">
        <v>101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109</v>
      </c>
      <c r="B42" s="15"/>
      <c r="C42" s="15"/>
      <c r="D42" s="15"/>
      <c r="E42" s="15" t="s">
        <v>110</v>
      </c>
      <c r="F42" s="15" t="s">
        <v>111</v>
      </c>
      <c r="G42" s="15" t="s">
        <v>112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113</v>
      </c>
      <c r="B46" s="25" t="s">
        <v>114</v>
      </c>
      <c r="C46" s="28" t="s">
        <v>114</v>
      </c>
      <c r="D46" s="28"/>
    </row>
    <row r="47" ht="20" customHeight="1">
      <c r="A47" s="0"/>
      <c r="B47" s="26" t="s">
        <v>115</v>
      </c>
      <c r="C47" s="26" t="s">
        <v>116</v>
      </c>
      <c r="D47" s="26" t="s">
        <v>117</v>
      </c>
    </row>
    <row r="48" ht="20" customHeight="1">
</row>
    <row r="49" ht="20" customHeight="1">
      <c r="A49" s="0"/>
      <c r="B49" s="24" t="s">
        <v>118</v>
      </c>
      <c r="C49" s="24"/>
      <c r="D49" s="24"/>
    </row>
    <row r="50" ht="20" customHeight="1">
</row>
    <row r="51" ht="20" customHeight="1">
      <c r="A51" s="4" t="s">
        <v>119</v>
      </c>
      <c r="B51" s="4"/>
      <c r="C51" s="4"/>
    </row>
    <row r="52" ht="20" customHeight="1">
      <c r="A52" s="5" t="s">
        <v>120</v>
      </c>
      <c r="B52" s="5"/>
      <c r="C52" s="5"/>
    </row>
    <row r="53" ht="20" customHeight="1">
      <c r="A53" s="5" t="s">
        <v>121</v>
      </c>
      <c r="B53" s="5"/>
      <c r="C53" s="5"/>
    </row>
    <row r="54" ht="20" customHeight="1">
      <c r="A54" s="5" t="s">
        <v>122</v>
      </c>
      <c r="B54" s="5"/>
      <c r="C54" s="5"/>
    </row>
    <row r="55" ht="20" customHeight="1">
      <c r="A55" s="5" t="s">
        <v>123</v>
      </c>
      <c r="B55" s="5"/>
      <c r="C55" s="5"/>
    </row>
    <row r="56" ht="20" customHeight="1">
      <c r="A56" s="5" t="s">
        <v>124</v>
      </c>
      <c r="B56" s="5"/>
      <c r="C56" s="5"/>
    </row>
    <row r="57" ht="20" customHeight="1">
      <c r="A57" s="6" t="s">
        <v>125</v>
      </c>
      <c r="B57" s="6"/>
      <c r="C57" s="6"/>
    </row>
  </sheetData>
  <sheetProtection password="B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&amp;K00-00925199.O_3.464658</oddHeader>
    <oddFooter>&amp;L&amp;L&amp;"Verdana,Полужирный"&amp;K000000&amp;L&amp;"Verdana,Полужирный"&amp;K00-014</oddFooter>
  </headerFooter>
</worksheet>
</file>